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20" windowHeight="12660" activeTab="0"/>
  </bookViews>
  <sheets>
    <sheet name="Background" sheetId="1" r:id="rId1"/>
    <sheet name="Calculator" sheetId="2" r:id="rId2"/>
    <sheet name="Conversions" sheetId="3" r:id="rId3"/>
  </sheets>
  <definedNames>
    <definedName name="_xlnm.Print_Area" localSheetId="1">'Calculator'!$B$1:$D$36</definedName>
  </definedNames>
  <calcPr fullCalcOnLoad="1"/>
</workbook>
</file>

<file path=xl/sharedStrings.xml><?xml version="1.0" encoding="utf-8"?>
<sst xmlns="http://schemas.openxmlformats.org/spreadsheetml/2006/main" count="65" uniqueCount="65">
  <si>
    <t>Abstracts from the 1st Annual NSPI "Sanitizer Chemistry" Symposium</t>
  </si>
  <si>
    <t xml:space="preserve">It is a common misconception that the Langelier Saturation Index applies only to closed systems because it was developed for water in distribution lines. Since it based on calcium carbonate solubility equilibria, the Langelier Saturation Index is applicable to both open and closed systems containing dissolved calcium carbonate. The main difference is that in closed systems the alkalinity can vary at a given pH whereas in open systems alkalinity is fixed at a given pH. In addition, since alkalinities are much lower in open systems at comparable pH values, saturation hardness is much higher. </t>
  </si>
  <si>
    <t xml:space="preserve">Another common misconception is that swimming pools are open systems. Although swimming pools are open in a physical sense, they are not open from a thermodynamic (i.e., chemical equilibrium) standpoint. Periodic acid addition for pH control replenishes lost carbon dioxide, preventing equilibration with the atmosphere. Indeed, swimming pools exhibit the characteristics of closed systems, showing the expected range and variability of alkalinity which is also typical of many public water supplies. If swimming pools were open systems (i.e., in equilibrium with atmospheric carbon dioxide), they would contain only 4 to 18 ppm alkalinity over the 7.2 to 7.8 pH range. At a given temperature, swimming pool water chemistry must be balanced by adjusting pH, alkalinity, and calcium hardness in order to maintain the proper saturation with respect to calcium carbonate to avoid corrosion of metallic surfaces, etching of tile grout and plaster, scaling, and cloudy water. </t>
  </si>
  <si>
    <t>Water balance is determined by means of the “Calcium Carbonate Saturation Index” (SI), which was originally devised (Langelier 1936) to provide corrosion control for iron pipes in public water distribution systems by means of deposition of thin films of CaCO3. This paper discusses revisions to the Saturation Index equation due to more accurate values for the solubility product constant of calcium carbonate as a function of temperature and more realistic ionic strength corrections.</t>
  </si>
  <si>
    <t>http://www.goodnet.com/~jspsi/nspi_ab1.htm</t>
  </si>
  <si>
    <t>http://wwwbrr.cr.usgs.gov/projects/GWC_coupled/phreeqc/</t>
  </si>
  <si>
    <t>PHREEQC hydrogeochemical modelling software</t>
  </si>
  <si>
    <t>Langlier Saturation Index</t>
  </si>
  <si>
    <t>Saturation Index = pH + Tempreature Factor + Calcium Factor + Alkalinity - 12.1</t>
  </si>
  <si>
    <t>(S.I. = pH + TF +CF + AF - 12.1)</t>
  </si>
  <si>
    <t>Test Results</t>
  </si>
  <si>
    <t>1. A tolerance of +.5 to -.5 is acceptable for swimming pools</t>
  </si>
  <si>
    <t>2. An S.I. of higher than +.5 indicates carbonate scale formation.</t>
  </si>
  <si>
    <t>3. An S.I. of lower than -.5 indicates corrosive water.</t>
  </si>
  <si>
    <t>Sample Calculation</t>
  </si>
  <si>
    <t>S.I. = pH + TF + CF + AF - 12.1</t>
  </si>
  <si>
    <t>S.I. = 7.4 + 78 + 50ppm + 50 ppm - 12.1</t>
  </si>
  <si>
    <t>S.I. = 7.4 + 0.6 + 1.3 + 1.7 - 12.1</t>
  </si>
  <si>
    <t>S.I. = 1.1 (indicates that the water in this pool is very corrosive)</t>
  </si>
  <si>
    <t>To correct this probem, work with the numbers to come up with the correct chemical combination for your pool's conditions.</t>
  </si>
  <si>
    <t>Corrective Measures</t>
  </si>
  <si>
    <t>S.I. = 7.5 + 81 + 200 ppm + 100 ppm - 12.1</t>
  </si>
  <si>
    <t>S.I. = 7.5 + 0.7 + 1.9 +2.0 -12.1</t>
  </si>
  <si>
    <t>S.I. = 0 (Indicates that the water is in balance)</t>
  </si>
  <si>
    <t>TempFactor</t>
  </si>
  <si>
    <t>CalFactor</t>
  </si>
  <si>
    <t>AlkFactor</t>
  </si>
  <si>
    <t>Alkalinity (PPM)</t>
  </si>
  <si>
    <t>Temperature (F)</t>
  </si>
  <si>
    <t>y = 0.3944Ln(x) - 0.2553</t>
  </si>
  <si>
    <t>y = 0.4943Ln(x) - 0.7661</t>
  </si>
  <si>
    <t>References:</t>
  </si>
  <si>
    <t>http://www.hach.com/cs/video2.htm</t>
  </si>
  <si>
    <t>Hach Learning Video Download Area</t>
  </si>
  <si>
    <t>http://www.rainbowpoolsinc.com/help/langlier_index.htm</t>
  </si>
  <si>
    <t>Rainbow Pools</t>
  </si>
  <si>
    <t>http://www.co.hamilton.in.us/gov/health/langlier.htm</t>
  </si>
  <si>
    <t>Hamilton County Indiana</t>
  </si>
  <si>
    <t>http://www.corrosion-doctors.org/NaturalWaters/Langelier.htm</t>
  </si>
  <si>
    <t>http://attila.stevens-tech.edu/~dvaccari/metals.html</t>
  </si>
  <si>
    <t>David A. Vaccari, Ph.D., P.E.</t>
  </si>
  <si>
    <t>http://www.sbcontrol.com/satur.htm</t>
  </si>
  <si>
    <t>Chemtrol,TM</t>
  </si>
  <si>
    <t>http://www.swimpool.com/hamiltonindex/</t>
  </si>
  <si>
    <t>United Chemical Corporation</t>
  </si>
  <si>
    <t>http://www.hach.com/cs/knowledge_pdfs/LangelierIndices.pdf</t>
  </si>
  <si>
    <t>Hach</t>
  </si>
  <si>
    <t>Calcium (PPM CaCO3)</t>
  </si>
  <si>
    <t xml:space="preserve">    A saturation index developed by Dr. Wilfred Langelier is widely used to predict the balance of swimming pool water. The Langelier Saturation index (LSI) is an equilibrium model derived from the theoretical concept of saturation and provides an indicator of the degree of saturation of water with respect to calcium carbonate. It can be shown that the Langelier saturation index (LSI) approximates the base 10 logarithm of the calcite saturation level. The Langelier saturation level approaches the concept of saturation using pH as a main variable. The LSI can be interpreted as the pH change required to bring water to equilibrium. It provides no indication of how much scale or calcium carbonate will actually precipitate to bring water to equilibrium.</t>
  </si>
  <si>
    <t xml:space="preserve">     Water with a Langelier saturation index of 1.0 is one pH unit above saturation. Reducing the pH by 1 unit will bring the water into equilibrium. This occurs because the portion of total alkalinity present as CO32- decreases as the pH decreases, according to the equilibriums describing the dissociation of carbonic acid:</t>
  </si>
  <si>
    <t xml:space="preserve">    Theoretically, a SI of zero indicates perfect water condition for swimming pools. If SI&gt;0, scaling and staining of the water is present  and if SI&lt;0, the water is corrosive and highly irritating (the water will dissolve CaCO3). A tolerance of ±0.5 is normally acceptable.  For most pools, water is balanced if the pH value is maintained within the recommended ranges of pH 7.2 - 7.6. If it is within the recommended range and the water is not balanced, the alkalinity is either too low or too high. Ideally the alkalinity should be maintained within a range of 80 - 125 ppm. The Langelier formula is expressed as: </t>
  </si>
  <si>
    <t>Langelier saturation index (LSI) calculator</t>
  </si>
  <si>
    <t>Your LSI is</t>
  </si>
  <si>
    <t>The factor is</t>
  </si>
  <si>
    <t>Temperature (C):</t>
  </si>
  <si>
    <t>Temperature (F):</t>
  </si>
  <si>
    <t>pH:</t>
  </si>
  <si>
    <t>Recommended action:</t>
  </si>
  <si>
    <t>Calcium hardness (mg/L CaCO3)</t>
  </si>
  <si>
    <t>Alkalinity (mg/L CaCO3)</t>
  </si>
  <si>
    <t xml:space="preserve"> </t>
  </si>
  <si>
    <t>This worksheet was created with Excel2000 and requires that the Analysis add-in be installed on your system. If this function is not available, run the Setup program to install the Analysis ToolPak. After you install the Analysis ToolPak, you must enable it by using Add-Ins on the Tools menu.</t>
  </si>
  <si>
    <t>John A. Wojtowicz</t>
  </si>
  <si>
    <t>Chemcon</t>
  </si>
  <si>
    <t>The Langelier Saturation Index – Overview and Update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</si>
</sst>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
  </numFmts>
  <fonts count="21">
    <font>
      <sz val="10"/>
      <name val="Arial"/>
      <family val="0"/>
    </font>
    <font>
      <i/>
      <sz val="20"/>
      <color indexed="18"/>
      <name val="Arial"/>
      <family val="2"/>
    </font>
    <font>
      <u val="single"/>
      <sz val="10"/>
      <color indexed="12"/>
      <name val="Arial"/>
      <family val="0"/>
    </font>
    <font>
      <b/>
      <sz val="5.75"/>
      <name val="Arial"/>
      <family val="2"/>
    </font>
    <font>
      <sz val="8"/>
      <name val="Arial"/>
      <family val="0"/>
    </font>
    <font>
      <b/>
      <sz val="8"/>
      <name val="Arial"/>
      <family val="0"/>
    </font>
    <font>
      <vertAlign val="superscript"/>
      <sz val="8"/>
      <name val="Arial"/>
      <family val="0"/>
    </font>
    <font>
      <b/>
      <sz val="10"/>
      <color indexed="18"/>
      <name val="Arial"/>
      <family val="0"/>
    </font>
    <font>
      <b/>
      <sz val="10"/>
      <name val="Arial"/>
      <family val="0"/>
    </font>
    <font>
      <u val="single"/>
      <sz val="10"/>
      <color indexed="36"/>
      <name val="Arial"/>
      <family val="0"/>
    </font>
    <font>
      <b/>
      <i/>
      <sz val="10"/>
      <name val="Arial"/>
      <family val="2"/>
    </font>
    <font>
      <u val="single"/>
      <sz val="10"/>
      <name val="Arial"/>
      <family val="2"/>
    </font>
    <font>
      <b/>
      <u val="single"/>
      <sz val="10"/>
      <color indexed="12"/>
      <name val="Arial"/>
      <family val="0"/>
    </font>
    <font>
      <b/>
      <i/>
      <sz val="10"/>
      <color indexed="8"/>
      <name val="Arial"/>
      <family val="2"/>
    </font>
    <font>
      <b/>
      <sz val="10"/>
      <color indexed="8"/>
      <name val="Arial"/>
      <family val="0"/>
    </font>
    <font>
      <b/>
      <sz val="10"/>
      <color indexed="8"/>
      <name val="Verdana"/>
      <family val="2"/>
    </font>
    <font>
      <b/>
      <u val="single"/>
      <sz val="10"/>
      <color indexed="8"/>
      <name val="Arial"/>
      <family val="0"/>
    </font>
    <font>
      <b/>
      <u val="single"/>
      <sz val="10"/>
      <name val="Arial"/>
      <family val="2"/>
    </font>
    <font>
      <b/>
      <i/>
      <sz val="10"/>
      <color indexed="18"/>
      <name val="Arial"/>
      <family val="2"/>
    </font>
    <font>
      <sz val="10"/>
      <color indexed="8"/>
      <name val="Arial"/>
      <family val="2"/>
    </font>
    <font>
      <b/>
      <sz val="12"/>
      <color indexed="8"/>
      <name val="Arial"/>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19">
    <border>
      <left/>
      <right/>
      <top/>
      <bottom/>
      <diagonal/>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thin"/>
      <bottom style="double"/>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Border="1" applyAlignment="1">
      <alignment/>
    </xf>
    <xf numFmtId="0" fontId="0" fillId="0" borderId="0"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xf>
    <xf numFmtId="0" fontId="0" fillId="0" borderId="2" xfId="0" applyFill="1" applyBorder="1" applyAlignment="1">
      <alignment vertical="top" wrapText="1"/>
    </xf>
    <xf numFmtId="0" fontId="0" fillId="0" borderId="2" xfId="0" applyFill="1" applyBorder="1" applyAlignment="1">
      <alignment/>
    </xf>
    <xf numFmtId="0" fontId="7" fillId="0" borderId="3" xfId="0" applyFont="1" applyFill="1" applyBorder="1" applyAlignment="1">
      <alignment horizontal="center"/>
    </xf>
    <xf numFmtId="0" fontId="0" fillId="0" borderId="0" xfId="0" applyAlignment="1">
      <alignment wrapText="1"/>
    </xf>
    <xf numFmtId="0" fontId="8" fillId="0" borderId="4" xfId="0" applyFont="1" applyBorder="1" applyAlignment="1">
      <alignment wrapText="1"/>
    </xf>
    <xf numFmtId="0" fontId="10" fillId="0" borderId="0" xfId="0" applyFont="1" applyAlignment="1">
      <alignment horizontal="center" wrapText="1"/>
    </xf>
    <xf numFmtId="0" fontId="2" fillId="0" borderId="0" xfId="20" applyAlignment="1">
      <alignment wrapText="1"/>
    </xf>
    <xf numFmtId="0" fontId="10" fillId="0" borderId="0" xfId="0" applyFont="1" applyAlignment="1">
      <alignment wrapText="1"/>
    </xf>
    <xf numFmtId="0" fontId="1"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vertical="center" wrapText="1"/>
    </xf>
    <xf numFmtId="0" fontId="0" fillId="0" borderId="0" xfId="0" applyFill="1" applyAlignment="1">
      <alignment/>
    </xf>
    <xf numFmtId="0" fontId="8" fillId="0" borderId="0" xfId="0" applyFont="1" applyFill="1" applyBorder="1" applyAlignment="1">
      <alignment vertical="center" wrapText="1"/>
    </xf>
    <xf numFmtId="0" fontId="8" fillId="0" borderId="0" xfId="0" applyFont="1" applyFill="1" applyBorder="1" applyAlignment="1">
      <alignment/>
    </xf>
    <xf numFmtId="0" fontId="11" fillId="0" borderId="0" xfId="0" applyFont="1" applyAlignment="1">
      <alignment wrapText="1"/>
    </xf>
    <xf numFmtId="0" fontId="12" fillId="0" borderId="0" xfId="20" applyFont="1" applyFill="1" applyBorder="1" applyAlignment="1">
      <alignment/>
    </xf>
    <xf numFmtId="0" fontId="14" fillId="0" borderId="0" xfId="0" applyFont="1" applyFill="1" applyBorder="1" applyAlignment="1">
      <alignment/>
    </xf>
    <xf numFmtId="0" fontId="15" fillId="0" borderId="0" xfId="0" applyFont="1" applyFill="1" applyBorder="1" applyAlignment="1">
      <alignment wrapText="1"/>
    </xf>
    <xf numFmtId="0" fontId="14" fillId="2" borderId="5" xfId="0" applyFont="1" applyFill="1" applyBorder="1" applyAlignment="1">
      <alignment vertical="center"/>
    </xf>
    <xf numFmtId="0" fontId="14" fillId="0" borderId="0" xfId="0" applyFont="1" applyFill="1" applyBorder="1" applyAlignment="1">
      <alignment vertical="center"/>
    </xf>
    <xf numFmtId="0" fontId="14" fillId="0" borderId="6" xfId="0" applyFont="1" applyFill="1" applyBorder="1" applyAlignment="1">
      <alignment horizontal="left" wrapText="1"/>
    </xf>
    <xf numFmtId="2" fontId="20" fillId="3" borderId="7" xfId="0" applyNumberFormat="1" applyFont="1" applyFill="1" applyBorder="1" applyAlignment="1">
      <alignment horizontal="center" vertical="center"/>
    </xf>
    <xf numFmtId="167" fontId="18" fillId="0" borderId="8" xfId="0" applyNumberFormat="1" applyFont="1" applyFill="1" applyBorder="1" applyAlignment="1">
      <alignment/>
    </xf>
    <xf numFmtId="0" fontId="0" fillId="0" borderId="9" xfId="0" applyFill="1" applyBorder="1" applyAlignment="1">
      <alignment/>
    </xf>
    <xf numFmtId="0" fontId="0" fillId="0" borderId="10" xfId="0" applyFill="1" applyBorder="1" applyAlignment="1">
      <alignment/>
    </xf>
    <xf numFmtId="22" fontId="0" fillId="0" borderId="11" xfId="0" applyNumberFormat="1" applyFill="1" applyBorder="1" applyAlignment="1">
      <alignment horizontal="left"/>
    </xf>
    <xf numFmtId="0" fontId="17" fillId="0" borderId="12" xfId="0" applyFont="1" applyFill="1" applyBorder="1" applyAlignment="1">
      <alignment horizontal="center"/>
    </xf>
    <xf numFmtId="0" fontId="13" fillId="0" borderId="13" xfId="0" applyFont="1" applyFill="1" applyBorder="1" applyAlignment="1">
      <alignment wrapText="1"/>
    </xf>
    <xf numFmtId="0" fontId="14" fillId="0" borderId="12" xfId="0" applyFont="1" applyFill="1" applyBorder="1" applyAlignment="1">
      <alignment horizontal="center"/>
    </xf>
    <xf numFmtId="0" fontId="14" fillId="0" borderId="14" xfId="0" applyFont="1" applyFill="1" applyBorder="1" applyAlignment="1">
      <alignment vertical="center" wrapText="1"/>
    </xf>
    <xf numFmtId="2" fontId="14" fillId="0" borderId="12" xfId="0" applyNumberFormat="1" applyFont="1" applyFill="1" applyBorder="1" applyAlignment="1">
      <alignment horizontal="center"/>
    </xf>
    <xf numFmtId="0" fontId="14" fillId="0" borderId="11" xfId="0" applyFont="1" applyFill="1" applyBorder="1" applyAlignment="1">
      <alignment horizontal="center" wrapText="1"/>
    </xf>
    <xf numFmtId="0" fontId="14" fillId="0" borderId="13" xfId="0" applyFont="1" applyFill="1" applyBorder="1" applyAlignment="1">
      <alignment horizontal="left" wrapText="1"/>
    </xf>
    <xf numFmtId="0" fontId="14" fillId="0" borderId="14" xfId="0" applyFont="1" applyFill="1" applyBorder="1" applyAlignment="1">
      <alignment wrapText="1"/>
    </xf>
    <xf numFmtId="0" fontId="14" fillId="0" borderId="15" xfId="0" applyFont="1" applyFill="1" applyBorder="1" applyAlignment="1">
      <alignment horizontal="left" wrapText="1"/>
    </xf>
    <xf numFmtId="0" fontId="14" fillId="0" borderId="11" xfId="0" applyFont="1" applyFill="1" applyBorder="1" applyAlignment="1">
      <alignment horizontal="left" wrapText="1"/>
    </xf>
    <xf numFmtId="0" fontId="14" fillId="0" borderId="11" xfId="0" applyFont="1" applyFill="1" applyBorder="1" applyAlignment="1">
      <alignment wrapText="1"/>
    </xf>
    <xf numFmtId="0" fontId="19" fillId="0" borderId="11" xfId="0" applyFont="1" applyFill="1" applyBorder="1" applyAlignment="1">
      <alignment wrapText="1"/>
    </xf>
    <xf numFmtId="0" fontId="14" fillId="0" borderId="12" xfId="0" applyFont="1" applyFill="1" applyBorder="1" applyAlignment="1">
      <alignment/>
    </xf>
    <xf numFmtId="0" fontId="19" fillId="0" borderId="11" xfId="0" applyFont="1" applyFill="1" applyBorder="1" applyAlignment="1">
      <alignment horizontal="left" wrapText="1"/>
    </xf>
    <xf numFmtId="0" fontId="14" fillId="0" borderId="11" xfId="0" applyFont="1" applyFill="1" applyBorder="1" applyAlignment="1">
      <alignment horizontal="center" wrapText="1"/>
    </xf>
    <xf numFmtId="0" fontId="16" fillId="0" borderId="11" xfId="20" applyFont="1" applyFill="1" applyBorder="1" applyAlignment="1">
      <alignment horizontal="center"/>
    </xf>
    <xf numFmtId="0" fontId="14" fillId="0" borderId="11" xfId="0" applyFont="1" applyFill="1" applyBorder="1" applyAlignment="1">
      <alignment/>
    </xf>
    <xf numFmtId="0" fontId="16" fillId="0" borderId="11" xfId="20" applyFont="1" applyFill="1" applyBorder="1" applyAlignment="1">
      <alignment/>
    </xf>
    <xf numFmtId="0" fontId="16" fillId="0" borderId="16" xfId="20" applyFont="1" applyFill="1" applyBorder="1" applyAlignment="1">
      <alignment/>
    </xf>
    <xf numFmtId="0" fontId="14" fillId="0" borderId="17" xfId="0" applyFont="1" applyFill="1" applyBorder="1" applyAlignment="1">
      <alignment/>
    </xf>
    <xf numFmtId="0" fontId="14" fillId="0" borderId="18" xfId="0" applyFont="1" applyFill="1" applyBorder="1" applyAlignment="1">
      <alignment/>
    </xf>
    <xf numFmtId="0" fontId="16" fillId="0" borderId="11" xfId="20" applyFont="1" applyFill="1" applyBorder="1" applyAlignment="1">
      <alignment horizontal="center" wrapText="1"/>
    </xf>
    <xf numFmtId="0" fontId="14" fillId="0" borderId="0" xfId="0" applyFont="1" applyFill="1" applyBorder="1" applyAlignment="1">
      <alignment/>
    </xf>
    <xf numFmtId="0" fontId="14" fillId="0" borderId="12" xfId="0" applyFont="1" applyFill="1" applyBorder="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font>
      <fill>
        <patternFill>
          <bgColor rgb="FFFF9900"/>
        </patternFill>
      </fill>
      <border/>
    </dxf>
    <dxf>
      <font>
        <b/>
        <i/>
      </font>
      <fill>
        <patternFill>
          <bgColor rgb="FFFF0000"/>
        </patternFill>
      </fill>
      <border/>
    </dxf>
    <dxf>
      <font>
        <b/>
        <i val="0"/>
      </font>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Conversions!$F$1</c:f>
              <c:strCache>
                <c:ptCount val="1"/>
                <c:pt idx="0">
                  <c:v>AlkFactor</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0C0C0"/>
              </a:solidFill>
              <a:ln>
                <a:solidFill>
                  <a:srgbClr val="000000"/>
                </a:solidFill>
              </a:ln>
            </c:spPr>
          </c:marker>
          <c:trendline>
            <c:spPr>
              <a:ln w="25400">
                <a:pattFill prst="pct75">
                  <a:fgClr>
                    <a:srgbClr val="000000"/>
                  </a:fgClr>
                  <a:bgClr>
                    <a:srgbClr val="FFFFFF"/>
                  </a:bgClr>
                </a:pattFill>
              </a:ln>
            </c:spPr>
            <c:trendlineType val="log"/>
            <c:dispEq val="1"/>
            <c:dispRSqr val="0"/>
            <c:trendlineLbl>
              <c:layout>
                <c:manualLayout>
                  <c:x val="0"/>
                  <c:y val="0"/>
                </c:manualLayout>
              </c:layout>
              <c:numFmt formatCode="General"/>
            </c:trendlineLbl>
          </c:trendline>
          <c:xVal>
            <c:numRef>
              <c:f>Conversions!$E$2:$E$12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Conversions!$F$2:$F$12</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53971543"/>
        <c:axId val="15981840"/>
      </c:scatterChart>
      <c:valAx>
        <c:axId val="53971543"/>
        <c:scaling>
          <c:orientation val="minMax"/>
        </c:scaling>
        <c:axPos val="b"/>
        <c:title>
          <c:tx>
            <c:rich>
              <a:bodyPr vert="horz" rot="0" anchor="ctr"/>
              <a:lstStyle/>
              <a:p>
                <a:pPr algn="ctr">
                  <a:defRPr/>
                </a:pPr>
                <a:r>
                  <a:rPr lang="en-US" cap="none" sz="800" b="1" i="0" u="none" baseline="0">
                    <a:latin typeface="Arial"/>
                    <a:ea typeface="Arial"/>
                    <a:cs typeface="Arial"/>
                  </a:rPr>
                  <a:t>Alkalinity</a:t>
                </a:r>
              </a:p>
            </c:rich>
          </c:tx>
          <c:layout/>
          <c:overlay val="0"/>
          <c:spPr>
            <a:noFill/>
            <a:ln>
              <a:noFill/>
            </a:ln>
          </c:spPr>
        </c:title>
        <c:delete val="0"/>
        <c:numFmt formatCode="General" sourceLinked="1"/>
        <c:majorTickMark val="out"/>
        <c:minorTickMark val="none"/>
        <c:tickLblPos val="nextTo"/>
        <c:txPr>
          <a:bodyPr/>
          <a:lstStyle/>
          <a:p>
            <a:pPr>
              <a:defRPr lang="en-US" cap="none" sz="575" b="1" i="0" u="none" baseline="0">
                <a:latin typeface="Arial"/>
                <a:ea typeface="Arial"/>
                <a:cs typeface="Arial"/>
              </a:defRPr>
            </a:pPr>
          </a:p>
        </c:txPr>
        <c:crossAx val="15981840"/>
        <c:crosses val="autoZero"/>
        <c:crossBetween val="midCat"/>
        <c:dispUnits/>
      </c:valAx>
      <c:valAx>
        <c:axId val="15981840"/>
        <c:scaling>
          <c:orientation val="minMax"/>
        </c:scaling>
        <c:axPos val="l"/>
        <c:title>
          <c:tx>
            <c:rich>
              <a:bodyPr vert="horz" rot="-5400000" anchor="ctr"/>
              <a:lstStyle/>
              <a:p>
                <a:pPr algn="ctr">
                  <a:defRPr/>
                </a:pPr>
                <a:r>
                  <a:rPr lang="en-US" cap="none" sz="800" b="1" i="0" u="none" baseline="0">
                    <a:latin typeface="Arial"/>
                    <a:ea typeface="Arial"/>
                    <a:cs typeface="Arial"/>
                  </a:rPr>
                  <a:t>Alk Factor</a:t>
                </a:r>
              </a:p>
            </c:rich>
          </c:tx>
          <c:layout/>
          <c:overlay val="0"/>
          <c:spPr>
            <a:noFill/>
            <a:ln>
              <a:noFill/>
            </a:ln>
          </c:spPr>
        </c:title>
        <c:delete val="0"/>
        <c:numFmt formatCode="General" sourceLinked="1"/>
        <c:majorTickMark val="out"/>
        <c:minorTickMark val="none"/>
        <c:tickLblPos val="nextTo"/>
        <c:txPr>
          <a:bodyPr/>
          <a:lstStyle/>
          <a:p>
            <a:pPr>
              <a:defRPr lang="en-US" cap="none" sz="575" b="1" i="0" u="none" baseline="0">
                <a:latin typeface="Arial"/>
                <a:ea typeface="Arial"/>
                <a:cs typeface="Arial"/>
              </a:defRPr>
            </a:pPr>
          </a:p>
        </c:txPr>
        <c:crossAx val="5397154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Conversions!$F$1</c:f>
              <c:strCache>
                <c:ptCount val="1"/>
                <c:pt idx="0">
                  <c:v>AlkFactor</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666699"/>
              </a:solidFill>
              <a:ln>
                <a:solidFill>
                  <a:srgbClr val="000000"/>
                </a:solidFill>
              </a:ln>
            </c:spPr>
          </c:marker>
          <c:trendline>
            <c:spPr>
              <a:ln w="25400">
                <a:pattFill prst="pct75">
                  <a:fgClr>
                    <a:srgbClr val="000000"/>
                  </a:fgClr>
                  <a:bgClr>
                    <a:srgbClr val="FFFFFF"/>
                  </a:bgClr>
                </a:pattFill>
              </a:ln>
            </c:spPr>
            <c:trendlineType val="log"/>
            <c:dispEq val="1"/>
            <c:dispRSqr val="0"/>
            <c:trendlineLbl>
              <c:layout>
                <c:manualLayout>
                  <c:x val="0"/>
                  <c:y val="0"/>
                </c:manualLayout>
              </c:layout>
              <c:numFmt formatCode="General"/>
            </c:trendlineLbl>
          </c:trendline>
          <c:xVal>
            <c:numRef>
              <c:f>Conversions!$C$2:$C$12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Conversions!$D$2:$D$12</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9618833"/>
        <c:axId val="19460634"/>
      </c:scatterChart>
      <c:valAx>
        <c:axId val="9618833"/>
        <c:scaling>
          <c:orientation val="minMax"/>
        </c:scaling>
        <c:axPos val="b"/>
        <c:title>
          <c:tx>
            <c:rich>
              <a:bodyPr vert="horz" rot="0" anchor="ctr"/>
              <a:lstStyle/>
              <a:p>
                <a:pPr algn="ctr">
                  <a:defRPr/>
                </a:pPr>
                <a:r>
                  <a:rPr lang="en-US" cap="none" sz="800" b="1" i="0" u="none" baseline="0">
                    <a:latin typeface="Arial"/>
                    <a:ea typeface="Arial"/>
                    <a:cs typeface="Arial"/>
                  </a:rPr>
                  <a:t>Calcium</a:t>
                </a:r>
              </a:p>
            </c:rich>
          </c:tx>
          <c:layout/>
          <c:overlay val="0"/>
          <c:spPr>
            <a:noFill/>
            <a:ln>
              <a:noFill/>
            </a:ln>
          </c:spPr>
        </c:title>
        <c:delete val="0"/>
        <c:numFmt formatCode="General" sourceLinked="1"/>
        <c:majorTickMark val="out"/>
        <c:minorTickMark val="none"/>
        <c:tickLblPos val="nextTo"/>
        <c:txPr>
          <a:bodyPr/>
          <a:lstStyle/>
          <a:p>
            <a:pPr>
              <a:defRPr lang="en-US" cap="none" sz="575" b="1" i="0" u="none" baseline="0">
                <a:latin typeface="Arial"/>
                <a:ea typeface="Arial"/>
                <a:cs typeface="Arial"/>
              </a:defRPr>
            </a:pPr>
          </a:p>
        </c:txPr>
        <c:crossAx val="19460634"/>
        <c:crosses val="autoZero"/>
        <c:crossBetween val="midCat"/>
        <c:dispUnits/>
      </c:valAx>
      <c:valAx>
        <c:axId val="19460634"/>
        <c:scaling>
          <c:orientation val="minMax"/>
        </c:scaling>
        <c:axPos val="l"/>
        <c:title>
          <c:tx>
            <c:rich>
              <a:bodyPr vert="horz" rot="-5400000" anchor="ctr"/>
              <a:lstStyle/>
              <a:p>
                <a:pPr algn="ctr">
                  <a:defRPr/>
                </a:pPr>
                <a:r>
                  <a:rPr lang="en-US" cap="none" sz="800" b="1" i="0" u="none" baseline="0">
                    <a:latin typeface="Arial"/>
                    <a:ea typeface="Arial"/>
                    <a:cs typeface="Arial"/>
                  </a:rPr>
                  <a:t>Cal Factor</a:t>
                </a:r>
              </a:p>
            </c:rich>
          </c:tx>
          <c:layout/>
          <c:overlay val="0"/>
          <c:spPr>
            <a:noFill/>
            <a:ln>
              <a:noFill/>
            </a:ln>
          </c:spPr>
        </c:title>
        <c:delete val="0"/>
        <c:numFmt formatCode="General" sourceLinked="1"/>
        <c:majorTickMark val="out"/>
        <c:minorTickMark val="none"/>
        <c:tickLblPos val="nextTo"/>
        <c:txPr>
          <a:bodyPr/>
          <a:lstStyle/>
          <a:p>
            <a:pPr>
              <a:defRPr lang="en-US" cap="none" sz="575" b="1" i="0" u="none" baseline="0">
                <a:latin typeface="Arial"/>
                <a:ea typeface="Arial"/>
                <a:cs typeface="Arial"/>
              </a:defRPr>
            </a:pPr>
          </a:p>
        </c:txPr>
        <c:crossAx val="961883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Conversions!$F$1</c:f>
              <c:strCache>
                <c:ptCount val="1"/>
                <c:pt idx="0">
                  <c:v>AlkFactor</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993300"/>
              </a:solidFill>
              <a:ln>
                <a:solidFill>
                  <a:srgbClr val="000000"/>
                </a:solidFill>
              </a:ln>
            </c:spPr>
          </c:marker>
          <c:trendline>
            <c:spPr>
              <a:ln w="25400">
                <a:pattFill prst="pct75">
                  <a:fgClr>
                    <a:srgbClr val="000000"/>
                  </a:fgClr>
                  <a:bgClr>
                    <a:srgbClr val="FFFFFF"/>
                  </a:bgClr>
                </a:pattFill>
              </a:ln>
            </c:spPr>
            <c:trendlineType val="poly"/>
            <c:order val="2"/>
            <c:dispEq val="1"/>
            <c:dispRSqr val="0"/>
            <c:trendlineLbl>
              <c:layout>
                <c:manualLayout>
                  <c:x val="0"/>
                  <c:y val="0"/>
                </c:manualLayout>
              </c:layout>
              <c:numFmt formatCode="General"/>
            </c:trendlineLbl>
          </c:trendline>
          <c:trendline>
            <c:trendlineType val="linear"/>
            <c:dispEq val="1"/>
            <c:dispRSqr val="1"/>
            <c:trendlineLbl>
              <c:layout>
                <c:manualLayout>
                  <c:x val="0"/>
                  <c:y val="0"/>
                </c:manualLayout>
              </c:layout>
              <c:numFmt formatCode="General"/>
            </c:trendlineLbl>
          </c:trendline>
          <c:xVal>
            <c:numRef>
              <c:f>Conversions!$A$2:$A$12</c:f>
              <c:numCache>
                <c:ptCount val="11"/>
                <c:pt idx="0">
                  <c:v>0</c:v>
                </c:pt>
                <c:pt idx="1">
                  <c:v>0</c:v>
                </c:pt>
                <c:pt idx="2">
                  <c:v>0</c:v>
                </c:pt>
                <c:pt idx="3">
                  <c:v>0</c:v>
                </c:pt>
                <c:pt idx="4">
                  <c:v>0</c:v>
                </c:pt>
                <c:pt idx="5">
                  <c:v>0</c:v>
                </c:pt>
                <c:pt idx="6">
                  <c:v>0</c:v>
                </c:pt>
                <c:pt idx="7">
                  <c:v>0</c:v>
                </c:pt>
                <c:pt idx="8">
                  <c:v>0</c:v>
                </c:pt>
                <c:pt idx="9">
                  <c:v>0</c:v>
                </c:pt>
                <c:pt idx="10">
                  <c:v>0</c:v>
                </c:pt>
              </c:numCache>
            </c:numRef>
          </c:xVal>
          <c:yVal>
            <c:numRef>
              <c:f>Conversions!$B$2:$B$12</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40927979"/>
        <c:axId val="32807492"/>
      </c:scatterChart>
      <c:valAx>
        <c:axId val="40927979"/>
        <c:scaling>
          <c:orientation val="minMax"/>
        </c:scaling>
        <c:axPos val="b"/>
        <c:title>
          <c:tx>
            <c:rich>
              <a:bodyPr vert="horz" rot="0" anchor="ctr"/>
              <a:lstStyle/>
              <a:p>
                <a:pPr algn="ctr">
                  <a:defRPr/>
                </a:pPr>
                <a:r>
                  <a:rPr lang="en-US" cap="none" sz="800" b="1" i="0" u="none" baseline="0">
                    <a:latin typeface="Arial"/>
                    <a:ea typeface="Arial"/>
                    <a:cs typeface="Arial"/>
                  </a:rPr>
                  <a:t>Temperature (F)</a:t>
                </a:r>
              </a:p>
            </c:rich>
          </c:tx>
          <c:layout/>
          <c:overlay val="0"/>
          <c:spPr>
            <a:noFill/>
            <a:ln>
              <a:noFill/>
            </a:ln>
          </c:spPr>
        </c:title>
        <c:delete val="0"/>
        <c:numFmt formatCode="General" sourceLinked="1"/>
        <c:majorTickMark val="out"/>
        <c:minorTickMark val="none"/>
        <c:tickLblPos val="nextTo"/>
        <c:txPr>
          <a:bodyPr/>
          <a:lstStyle/>
          <a:p>
            <a:pPr>
              <a:defRPr lang="en-US" cap="none" sz="575" b="1" i="0" u="none" baseline="0">
                <a:latin typeface="Arial"/>
                <a:ea typeface="Arial"/>
                <a:cs typeface="Arial"/>
              </a:defRPr>
            </a:pPr>
          </a:p>
        </c:txPr>
        <c:crossAx val="32807492"/>
        <c:crosses val="autoZero"/>
        <c:crossBetween val="midCat"/>
        <c:dispUnits/>
      </c:valAx>
      <c:valAx>
        <c:axId val="32807492"/>
        <c:scaling>
          <c:orientation val="minMax"/>
          <c:min val="0"/>
        </c:scaling>
        <c:axPos val="l"/>
        <c:title>
          <c:tx>
            <c:rich>
              <a:bodyPr vert="horz" rot="-5400000" anchor="ctr"/>
              <a:lstStyle/>
              <a:p>
                <a:pPr algn="ctr">
                  <a:defRPr/>
                </a:pPr>
                <a:r>
                  <a:rPr lang="en-US" cap="none" sz="800" b="1" i="0" u="none" baseline="0">
                    <a:latin typeface="Arial"/>
                    <a:ea typeface="Arial"/>
                    <a:cs typeface="Arial"/>
                  </a:rPr>
                  <a:t>Temp Factor</a:t>
                </a:r>
              </a:p>
            </c:rich>
          </c:tx>
          <c:layout/>
          <c:overlay val="0"/>
          <c:spPr>
            <a:noFill/>
            <a:ln>
              <a:noFill/>
            </a:ln>
          </c:spPr>
        </c:title>
        <c:delete val="0"/>
        <c:numFmt formatCode="General" sourceLinked="1"/>
        <c:majorTickMark val="out"/>
        <c:minorTickMark val="none"/>
        <c:tickLblPos val="nextTo"/>
        <c:txPr>
          <a:bodyPr/>
          <a:lstStyle/>
          <a:p>
            <a:pPr>
              <a:defRPr lang="en-US" cap="none" sz="575" b="1" i="0" u="none" baseline="0">
                <a:latin typeface="Arial"/>
                <a:ea typeface="Arial"/>
                <a:cs typeface="Arial"/>
              </a:defRPr>
            </a:pPr>
          </a:p>
        </c:txPr>
        <c:crossAx val="40927979"/>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12</xdr:row>
      <xdr:rowOff>123825</xdr:rowOff>
    </xdr:from>
    <xdr:to>
      <xdr:col>10</xdr:col>
      <xdr:colOff>428625</xdr:colOff>
      <xdr:row>28</xdr:row>
      <xdr:rowOff>95250</xdr:rowOff>
    </xdr:to>
    <xdr:graphicFrame>
      <xdr:nvGraphicFramePr>
        <xdr:cNvPr id="1" name="Chart 1"/>
        <xdr:cNvGraphicFramePr/>
      </xdr:nvGraphicFramePr>
      <xdr:xfrm>
        <a:off x="4467225" y="2085975"/>
        <a:ext cx="3990975" cy="25622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123825</xdr:rowOff>
    </xdr:from>
    <xdr:to>
      <xdr:col>4</xdr:col>
      <xdr:colOff>180975</xdr:colOff>
      <xdr:row>44</xdr:row>
      <xdr:rowOff>85725</xdr:rowOff>
    </xdr:to>
    <xdr:graphicFrame>
      <xdr:nvGraphicFramePr>
        <xdr:cNvPr id="2" name="Chart 2"/>
        <xdr:cNvGraphicFramePr/>
      </xdr:nvGraphicFramePr>
      <xdr:xfrm>
        <a:off x="104775" y="4676775"/>
        <a:ext cx="4000500" cy="25527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12</xdr:row>
      <xdr:rowOff>85725</xdr:rowOff>
    </xdr:from>
    <xdr:to>
      <xdr:col>4</xdr:col>
      <xdr:colOff>438150</xdr:colOff>
      <xdr:row>28</xdr:row>
      <xdr:rowOff>57150</xdr:rowOff>
    </xdr:to>
    <xdr:graphicFrame>
      <xdr:nvGraphicFramePr>
        <xdr:cNvPr id="3" name="Chart 3"/>
        <xdr:cNvGraphicFramePr/>
      </xdr:nvGraphicFramePr>
      <xdr:xfrm>
        <a:off x="85725" y="2047875"/>
        <a:ext cx="4276725" cy="25622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hamilton.in.us/gov/health/langlier.htm" TargetMode="External" /><Relationship Id="rId2" Type="http://schemas.openxmlformats.org/officeDocument/2006/relationships/hyperlink" Target="http://www.corrosion-doctors.org/NaturalWaters/Langelier.htm" TargetMode="External" /><Relationship Id="rId3" Type="http://schemas.openxmlformats.org/officeDocument/2006/relationships/hyperlink" Target="http://attila.stevens-tech.edu/~dvaccari/metals.html" TargetMode="External" /><Relationship Id="rId4" Type="http://schemas.openxmlformats.org/officeDocument/2006/relationships/hyperlink" Target="http://www.sbcontrol.com/satur.htm" TargetMode="External" /><Relationship Id="rId5" Type="http://schemas.openxmlformats.org/officeDocument/2006/relationships/hyperlink" Target="http://www.swimpool.com/hamiltonindex/" TargetMode="External" /><Relationship Id="rId6" Type="http://schemas.openxmlformats.org/officeDocument/2006/relationships/hyperlink" Target="http://www.hach.com/cs/knowledge_pdfs/LangelierIndices.pdf" TargetMode="External" /><Relationship Id="rId7" Type="http://schemas.openxmlformats.org/officeDocument/2006/relationships/hyperlink" Target="http://www.goodnet.com/~jspsi/nspi_ab1.htm" TargetMode="External" /><Relationship Id="rId8" Type="http://schemas.openxmlformats.org/officeDocument/2006/relationships/hyperlink" Target="http://wwwbrr.cr.usgs.gov/projects/GWC_coupled/phreeqc/"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C47"/>
  <sheetViews>
    <sheetView tabSelected="1" workbookViewId="0" topLeftCell="A27">
      <selection activeCell="D47" sqref="D47"/>
    </sheetView>
  </sheetViews>
  <sheetFormatPr defaultColWidth="9.140625" defaultRowHeight="12.75"/>
  <cols>
    <col min="2" max="2" width="77.28125" style="8" customWidth="1"/>
  </cols>
  <sheetData>
    <row r="1" ht="13.5" thickBot="1">
      <c r="B1" s="9" t="s">
        <v>7</v>
      </c>
    </row>
    <row r="2" ht="115.5" thickTop="1">
      <c r="B2" s="8" t="s">
        <v>48</v>
      </c>
    </row>
    <row r="3" ht="51">
      <c r="B3" s="8" t="s">
        <v>49</v>
      </c>
    </row>
    <row r="4" ht="89.25">
      <c r="B4" s="8" t="s">
        <v>50</v>
      </c>
    </row>
    <row r="5" ht="31.5" customHeight="1">
      <c r="B5" s="10" t="s">
        <v>8</v>
      </c>
    </row>
    <row r="6" ht="12.75">
      <c r="B6" s="10" t="s">
        <v>9</v>
      </c>
    </row>
    <row r="7" ht="12.75">
      <c r="B7" s="19" t="s">
        <v>10</v>
      </c>
    </row>
    <row r="9" ht="12.75">
      <c r="B9" s="8" t="s">
        <v>11</v>
      </c>
    </row>
    <row r="10" ht="15.75" customHeight="1">
      <c r="B10" s="8" t="s">
        <v>12</v>
      </c>
    </row>
    <row r="11" ht="12.75">
      <c r="B11" s="8" t="s">
        <v>13</v>
      </c>
    </row>
    <row r="13" ht="12.75">
      <c r="B13" s="8" t="s">
        <v>14</v>
      </c>
    </row>
    <row r="15" ht="12.75">
      <c r="B15" s="8" t="s">
        <v>15</v>
      </c>
    </row>
    <row r="16" ht="12.75">
      <c r="B16" s="8" t="s">
        <v>16</v>
      </c>
    </row>
    <row r="17" ht="12.75">
      <c r="B17" s="8" t="s">
        <v>17</v>
      </c>
    </row>
    <row r="18" ht="12.75">
      <c r="B18" s="8" t="s">
        <v>18</v>
      </c>
    </row>
    <row r="20" ht="25.5">
      <c r="B20" s="8" t="s">
        <v>19</v>
      </c>
    </row>
    <row r="22" ht="12.75">
      <c r="B22" s="8" t="s">
        <v>20</v>
      </c>
    </row>
    <row r="23" ht="12.75">
      <c r="B23" s="8" t="s">
        <v>21</v>
      </c>
    </row>
    <row r="24" ht="12.75">
      <c r="B24" s="8" t="s">
        <v>22</v>
      </c>
    </row>
    <row r="25" ht="12.75">
      <c r="B25" s="8" t="s">
        <v>23</v>
      </c>
    </row>
    <row r="27" ht="12.75">
      <c r="B27" s="12" t="s">
        <v>31</v>
      </c>
    </row>
    <row r="28" spans="2:3" ht="12.75">
      <c r="B28" s="8" t="s">
        <v>32</v>
      </c>
      <c r="C28" t="s">
        <v>33</v>
      </c>
    </row>
    <row r="29" spans="2:3" ht="12.75">
      <c r="B29" s="8" t="s">
        <v>34</v>
      </c>
      <c r="C29" t="s">
        <v>35</v>
      </c>
    </row>
    <row r="30" spans="2:3" ht="12.75">
      <c r="B30" s="11" t="s">
        <v>36</v>
      </c>
      <c r="C30" t="s">
        <v>37</v>
      </c>
    </row>
    <row r="31" ht="12.75">
      <c r="B31" s="11" t="s">
        <v>38</v>
      </c>
    </row>
    <row r="32" spans="2:3" ht="12.75">
      <c r="B32" s="11" t="s">
        <v>39</v>
      </c>
      <c r="C32" t="s">
        <v>40</v>
      </c>
    </row>
    <row r="33" spans="2:3" ht="12.75">
      <c r="B33" s="11" t="s">
        <v>41</v>
      </c>
      <c r="C33" t="s">
        <v>42</v>
      </c>
    </row>
    <row r="34" spans="2:3" ht="12.75">
      <c r="B34" s="11" t="s">
        <v>43</v>
      </c>
      <c r="C34" t="s">
        <v>44</v>
      </c>
    </row>
    <row r="35" spans="2:3" ht="12.75">
      <c r="B35" s="11" t="s">
        <v>45</v>
      </c>
      <c r="C35" t="s">
        <v>46</v>
      </c>
    </row>
    <row r="36" ht="12.75">
      <c r="B36" s="11" t="s">
        <v>4</v>
      </c>
    </row>
    <row r="37" spans="2:3" ht="12.75">
      <c r="B37" s="11" t="s">
        <v>5</v>
      </c>
      <c r="C37" t="s">
        <v>6</v>
      </c>
    </row>
    <row r="39" ht="12.75">
      <c r="B39" s="55" t="s">
        <v>0</v>
      </c>
    </row>
    <row r="40" ht="12.75">
      <c r="B40" s="8" t="s">
        <v>62</v>
      </c>
    </row>
    <row r="41" ht="12.75">
      <c r="B41" s="8" t="s">
        <v>63</v>
      </c>
    </row>
    <row r="42" ht="12.75">
      <c r="B42" s="8" t="s">
        <v>64</v>
      </c>
    </row>
    <row r="43" ht="89.25">
      <c r="B43" s="8" t="s">
        <v>1</v>
      </c>
    </row>
    <row r="45" ht="153">
      <c r="B45" s="8" t="s">
        <v>2</v>
      </c>
    </row>
    <row r="47" ht="76.5">
      <c r="B47" s="8" t="s">
        <v>3</v>
      </c>
    </row>
  </sheetData>
  <hyperlinks>
    <hyperlink ref="B30" r:id="rId1" display="http://www.co.hamilton.in.us/gov/health/langlier.htm"/>
    <hyperlink ref="B31" r:id="rId2" display="http://www.corrosion-doctors.org/NaturalWaters/Langelier.htm"/>
    <hyperlink ref="B32" r:id="rId3" display="http://attila.stevens-tech.edu/~dvaccari/metals.html"/>
    <hyperlink ref="B33" r:id="rId4" display="http://www.sbcontrol.com/satur.htm"/>
    <hyperlink ref="B34" r:id="rId5" display="http://www.swimpool.com/hamiltonindex/"/>
    <hyperlink ref="B35" r:id="rId6" display="http://www.hach.com/cs/knowledge_pdfs/LangelierIndices.pdf"/>
    <hyperlink ref="B36" r:id="rId7" display="http://www.goodnet.com/~jspsi/nspi_ab1.htm"/>
    <hyperlink ref="B37" r:id="rId8" display="http://wwwbrr.cr.usgs.gov/projects/GWC_coupled/phreeqc/"/>
  </hyperlinks>
  <printOptions horizontalCentered="1"/>
  <pageMargins left="0.75" right="0.75" top="0.75" bottom="1" header="0.5" footer="0.5"/>
  <pageSetup fitToHeight="3" fitToWidth="1" horizontalDpi="300" verticalDpi="300" orientation="portrait" scale="68" r:id="rId9"/>
  <headerFooter alignWithMargins="0">
    <oddHeader>&amp;R&amp;F  :  &amp;A</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U120"/>
  <sheetViews>
    <sheetView showGridLines="0" workbookViewId="0" topLeftCell="A1">
      <selection activeCell="G17" sqref="G17"/>
    </sheetView>
  </sheetViews>
  <sheetFormatPr defaultColWidth="9.140625" defaultRowHeight="12.75"/>
  <cols>
    <col min="1" max="1" width="9.140625" style="16" customWidth="1"/>
    <col min="2" max="2" width="39.421875" style="16" customWidth="1"/>
    <col min="3" max="3" width="15.421875" style="16" bestFit="1" customWidth="1"/>
    <col min="4" max="4" width="20.421875" style="16" customWidth="1"/>
    <col min="5" max="6" width="9.140625" style="16" customWidth="1"/>
    <col min="7" max="7" width="5.00390625" style="16" customWidth="1"/>
    <col min="8" max="8" width="40.57421875" style="16" bestFit="1" customWidth="1"/>
    <col min="9" max="10" width="9.140625" style="16" customWidth="1"/>
    <col min="11" max="11" width="19.8515625" style="16" customWidth="1"/>
    <col min="12" max="16384" width="9.140625" style="16" customWidth="1"/>
  </cols>
  <sheetData>
    <row r="1" spans="2:21" ht="90" thickBot="1">
      <c r="B1" s="13" t="s">
        <v>51</v>
      </c>
      <c r="C1" s="14"/>
      <c r="D1" s="14"/>
      <c r="E1" s="14"/>
      <c r="F1" s="14"/>
      <c r="G1" s="14"/>
      <c r="H1" s="15" t="s">
        <v>61</v>
      </c>
      <c r="I1" s="15"/>
      <c r="J1" s="15"/>
      <c r="K1" s="15"/>
      <c r="L1" s="15"/>
      <c r="M1" s="15"/>
      <c r="N1" s="15"/>
      <c r="O1" s="14"/>
      <c r="P1" s="14"/>
      <c r="Q1" s="14"/>
      <c r="R1" s="14"/>
      <c r="S1" s="14"/>
      <c r="T1" s="14"/>
      <c r="U1" s="14"/>
    </row>
    <row r="2" spans="2:21" ht="12.75">
      <c r="B2" s="27" t="str">
        <f>"Date:  "</f>
        <v>Date:  </v>
      </c>
      <c r="C2" s="28"/>
      <c r="D2" s="29"/>
      <c r="E2" s="14"/>
      <c r="F2" s="14"/>
      <c r="G2" s="14"/>
      <c r="H2" s="15"/>
      <c r="I2" s="15"/>
      <c r="J2" s="15"/>
      <c r="K2" s="15"/>
      <c r="L2" s="15"/>
      <c r="M2" s="15"/>
      <c r="N2" s="15"/>
      <c r="O2" s="14"/>
      <c r="P2" s="14"/>
      <c r="Q2" s="14"/>
      <c r="R2" s="14"/>
      <c r="S2" s="14"/>
      <c r="T2" s="14"/>
      <c r="U2" s="14"/>
    </row>
    <row r="3" spans="2:21" ht="12.75">
      <c r="B3" s="30">
        <f ca="1">NOW()</f>
        <v>37218.45824548611</v>
      </c>
      <c r="C3" s="14"/>
      <c r="D3" s="31" t="s">
        <v>53</v>
      </c>
      <c r="E3" s="14"/>
      <c r="F3" s="14"/>
      <c r="G3" s="14"/>
      <c r="H3" s="8" t="s">
        <v>60</v>
      </c>
      <c r="I3" s="15"/>
      <c r="J3" s="15"/>
      <c r="K3" s="15"/>
      <c r="L3" s="15"/>
      <c r="M3" s="15"/>
      <c r="N3" s="15"/>
      <c r="O3" s="14"/>
      <c r="P3" s="14"/>
      <c r="Q3" s="14"/>
      <c r="R3" s="14"/>
      <c r="S3" s="14"/>
      <c r="T3" s="14"/>
      <c r="U3" s="14"/>
    </row>
    <row r="4" spans="2:21" ht="13.5" thickBot="1">
      <c r="B4" s="30"/>
      <c r="C4" s="14"/>
      <c r="D4" s="31"/>
      <c r="E4" s="14"/>
      <c r="F4" s="14"/>
      <c r="G4" s="14"/>
      <c r="H4" s="15"/>
      <c r="I4" s="15"/>
      <c r="J4" s="15"/>
      <c r="K4" s="15"/>
      <c r="L4" s="15"/>
      <c r="M4" s="15"/>
      <c r="N4" s="15"/>
      <c r="O4" s="14"/>
      <c r="P4" s="14"/>
      <c r="Q4" s="14"/>
      <c r="R4" s="14"/>
      <c r="S4" s="14"/>
      <c r="T4" s="14"/>
      <c r="U4" s="14"/>
    </row>
    <row r="5" spans="2:21" ht="13.5" thickBot="1">
      <c r="B5" s="32" t="s">
        <v>56</v>
      </c>
      <c r="C5" s="23">
        <v>7.4</v>
      </c>
      <c r="D5" s="33"/>
      <c r="E5" s="14"/>
      <c r="F5" s="14"/>
      <c r="G5" s="14"/>
      <c r="H5" s="15"/>
      <c r="I5" s="15"/>
      <c r="J5" s="15"/>
      <c r="K5" s="15"/>
      <c r="L5" s="15"/>
      <c r="M5" s="15"/>
      <c r="N5" s="15"/>
      <c r="O5" s="14"/>
      <c r="P5" s="14"/>
      <c r="Q5" s="14"/>
      <c r="R5" s="14"/>
      <c r="S5" s="14"/>
      <c r="T5" s="14"/>
      <c r="U5" s="14"/>
    </row>
    <row r="6" spans="2:21" ht="16.5" customHeight="1" thickBot="1">
      <c r="B6" s="34" t="s">
        <v>55</v>
      </c>
      <c r="C6" s="23">
        <v>103</v>
      </c>
      <c r="D6" s="35">
        <f>0.0105*(C6)-0.2368</f>
        <v>0.8447000000000001</v>
      </c>
      <c r="E6" s="14"/>
      <c r="F6" s="14"/>
      <c r="G6" s="14"/>
      <c r="H6" s="17"/>
      <c r="I6" s="15"/>
      <c r="J6" s="15"/>
      <c r="K6" s="15"/>
      <c r="L6" s="15"/>
      <c r="M6" s="15"/>
      <c r="N6" s="15"/>
      <c r="O6" s="14"/>
      <c r="P6" s="14"/>
      <c r="Q6" s="14"/>
      <c r="R6" s="14"/>
      <c r="S6" s="14"/>
      <c r="T6" s="14"/>
      <c r="U6" s="14"/>
    </row>
    <row r="7" spans="2:21" ht="13.5" thickBot="1">
      <c r="B7" s="36" t="str">
        <f>IF(AND(C6&lt;&gt;"",C8&lt;&gt;""),"Only one temp scale please","or")</f>
        <v>or</v>
      </c>
      <c r="C7" s="24"/>
      <c r="D7" s="33" t="str">
        <f>"DegF: "&amp;IF(C6&lt;&gt;"",C6,CONVERT(C8,"C","F"))</f>
        <v>DegF: 103</v>
      </c>
      <c r="E7" s="14"/>
      <c r="F7" s="14"/>
      <c r="G7" s="14"/>
      <c r="H7" s="14"/>
      <c r="I7" s="14"/>
      <c r="J7" s="14"/>
      <c r="K7" s="14"/>
      <c r="L7" s="14"/>
      <c r="M7" s="14"/>
      <c r="N7" s="14"/>
      <c r="O7" s="14"/>
      <c r="P7" s="14"/>
      <c r="Q7" s="14"/>
      <c r="R7" s="14"/>
      <c r="S7" s="14"/>
      <c r="T7" s="14"/>
      <c r="U7" s="14"/>
    </row>
    <row r="8" spans="2:21" ht="13.5" thickBot="1">
      <c r="B8" s="37" t="s">
        <v>54</v>
      </c>
      <c r="C8" s="23"/>
      <c r="D8" s="33"/>
      <c r="E8" s="14"/>
      <c r="F8" s="14"/>
      <c r="G8" s="14"/>
      <c r="H8" s="14"/>
      <c r="I8" s="14"/>
      <c r="J8" s="14"/>
      <c r="K8" s="14"/>
      <c r="L8" s="14"/>
      <c r="M8" s="14"/>
      <c r="N8" s="14"/>
      <c r="O8" s="14"/>
      <c r="P8" s="14"/>
      <c r="Q8" s="14"/>
      <c r="R8" s="14"/>
      <c r="S8" s="14"/>
      <c r="T8" s="14"/>
      <c r="U8" s="14"/>
    </row>
    <row r="9" spans="2:21" ht="15.75" customHeight="1" thickBot="1">
      <c r="B9" s="38" t="s">
        <v>59</v>
      </c>
      <c r="C9" s="23">
        <v>120</v>
      </c>
      <c r="D9" s="35">
        <f>IF(C9&lt;&gt;"",0.4341*LN(C9)+0.0074,0)</f>
        <v>2.085650165541686</v>
      </c>
      <c r="E9" s="14"/>
      <c r="F9" s="14"/>
      <c r="G9" s="14"/>
      <c r="H9" s="14"/>
      <c r="I9" s="14"/>
      <c r="J9" s="14"/>
      <c r="K9" s="14"/>
      <c r="L9" s="14"/>
      <c r="M9" s="14"/>
      <c r="N9" s="14"/>
      <c r="O9" s="14"/>
      <c r="P9" s="14"/>
      <c r="Q9" s="14"/>
      <c r="R9" s="14"/>
      <c r="S9" s="14"/>
      <c r="T9" s="14"/>
      <c r="U9" s="14"/>
    </row>
    <row r="10" spans="2:21" ht="20.25" customHeight="1" thickBot="1">
      <c r="B10" s="39" t="s">
        <v>58</v>
      </c>
      <c r="C10" s="23">
        <v>200</v>
      </c>
      <c r="D10" s="35">
        <f>IF(C10&lt;&gt;"",0.4943*LN(C10)-0.7661,0)</f>
        <v>1.8528582742846946</v>
      </c>
      <c r="E10" s="14"/>
      <c r="F10" s="14"/>
      <c r="G10" s="14"/>
      <c r="H10" s="14"/>
      <c r="I10" s="14"/>
      <c r="J10" s="14"/>
      <c r="K10" s="14"/>
      <c r="L10" s="14"/>
      <c r="M10" s="14"/>
      <c r="N10" s="14"/>
      <c r="O10" s="14"/>
      <c r="P10" s="14"/>
      <c r="Q10" s="14"/>
      <c r="R10" s="14"/>
      <c r="S10" s="14"/>
      <c r="T10" s="14"/>
      <c r="U10" s="14"/>
    </row>
    <row r="11" spans="2:21" ht="13.5" thickBot="1">
      <c r="B11" s="40"/>
      <c r="C11" s="21"/>
      <c r="D11" s="33"/>
      <c r="E11" s="14"/>
      <c r="F11" s="14"/>
      <c r="G11" s="14"/>
      <c r="H11" s="14"/>
      <c r="I11" s="14"/>
      <c r="J11" s="14"/>
      <c r="K11" s="14"/>
      <c r="L11" s="14"/>
      <c r="M11" s="14"/>
      <c r="N11" s="14"/>
      <c r="O11" s="14"/>
      <c r="P11" s="14"/>
      <c r="Q11" s="14"/>
      <c r="R11" s="14"/>
      <c r="S11" s="14"/>
      <c r="T11" s="14"/>
      <c r="U11" s="14"/>
    </row>
    <row r="12" spans="2:21" ht="22.5" customHeight="1" thickBot="1">
      <c r="B12" s="25" t="s">
        <v>52</v>
      </c>
      <c r="C12" s="26">
        <f>IF(C5="","",C5+D6+D10+D9-12.1)</f>
        <v>0.0832084398263806</v>
      </c>
      <c r="D12" s="33"/>
      <c r="E12" s="14"/>
      <c r="F12" s="14"/>
      <c r="G12" s="14"/>
      <c r="H12" s="14"/>
      <c r="I12" s="14"/>
      <c r="J12" s="14"/>
      <c r="K12" s="14"/>
      <c r="L12" s="14"/>
      <c r="M12" s="14"/>
      <c r="N12" s="14"/>
      <c r="O12" s="14"/>
      <c r="P12" s="14"/>
      <c r="Q12" s="14"/>
      <c r="R12" s="14"/>
      <c r="S12" s="14"/>
      <c r="T12" s="14"/>
      <c r="U12" s="14"/>
    </row>
    <row r="13" spans="2:21" ht="12.75">
      <c r="B13" s="41"/>
      <c r="C13" s="21"/>
      <c r="D13" s="33"/>
      <c r="E13" s="14"/>
      <c r="F13" s="14"/>
      <c r="G13" s="14"/>
      <c r="H13" s="14"/>
      <c r="I13" s="14"/>
      <c r="J13" s="14"/>
      <c r="K13" s="14"/>
      <c r="L13" s="14"/>
      <c r="M13" s="14"/>
      <c r="N13" s="14"/>
      <c r="O13" s="14"/>
      <c r="P13" s="14"/>
      <c r="Q13" s="14"/>
      <c r="R13" s="14"/>
      <c r="S13" s="14"/>
      <c r="T13" s="14"/>
      <c r="U13" s="14"/>
    </row>
    <row r="14" spans="2:21" ht="12.75">
      <c r="B14" s="40" t="s">
        <v>57</v>
      </c>
      <c r="C14" s="21"/>
      <c r="D14" s="33"/>
      <c r="E14" s="14"/>
      <c r="F14" s="14"/>
      <c r="G14" s="14"/>
      <c r="H14" s="14"/>
      <c r="I14" s="14"/>
      <c r="J14" s="14"/>
      <c r="K14" s="14"/>
      <c r="L14" s="14"/>
      <c r="M14" s="14"/>
      <c r="N14" s="14"/>
      <c r="O14" s="14"/>
      <c r="P14" s="14"/>
      <c r="Q14" s="14"/>
      <c r="R14" s="14"/>
      <c r="S14" s="14"/>
      <c r="T14" s="14"/>
      <c r="U14" s="14"/>
    </row>
    <row r="15" spans="2:21" ht="12.75">
      <c r="B15" s="42" t="str">
        <f>IF(C12&lt;-0.5,"*** Your water is aggressive, raise your pH",IF(C12&gt;0.5,"*** Your water is scaling, lower your pH","Your LSI is OK, see below"))</f>
        <v>Your LSI is OK, see below</v>
      </c>
      <c r="C15" s="21"/>
      <c r="D15" s="43"/>
      <c r="E15" s="14"/>
      <c r="F15" s="14"/>
      <c r="G15" s="14"/>
      <c r="H15" s="14"/>
      <c r="I15" s="14"/>
      <c r="J15" s="14"/>
      <c r="K15" s="14"/>
      <c r="L15" s="14"/>
      <c r="M15" s="14"/>
      <c r="N15" s="14"/>
      <c r="O15" s="14"/>
      <c r="P15" s="14"/>
      <c r="Q15" s="14"/>
      <c r="R15" s="14"/>
      <c r="S15" s="14"/>
      <c r="T15" s="14"/>
      <c r="U15" s="14"/>
    </row>
    <row r="16" spans="2:21" ht="12.75">
      <c r="B16" s="40"/>
      <c r="C16" s="21"/>
      <c r="D16" s="43"/>
      <c r="E16" s="14"/>
      <c r="F16" s="14"/>
      <c r="G16" s="14"/>
      <c r="H16" s="14"/>
      <c r="I16" s="14"/>
      <c r="J16" s="14"/>
      <c r="K16" s="14"/>
      <c r="L16" s="14"/>
      <c r="M16" s="14"/>
      <c r="N16" s="14"/>
      <c r="O16" s="14"/>
      <c r="P16" s="14"/>
      <c r="Q16" s="14"/>
      <c r="R16" s="14"/>
      <c r="S16" s="14"/>
      <c r="T16" s="14"/>
      <c r="U16" s="14"/>
    </row>
    <row r="17" spans="2:21" ht="25.5">
      <c r="B17" s="44" t="str">
        <f>IF(AND(C10&gt;400,C9&gt;150),"*** Your alkalinity and hardness suggests that your TDS maybe too high, consider changing the water",IF(OR(C10&gt;400,C9&gt;200),"*** Your alkalinity or hardness suggests that your TDS should be lowered, try adding some freshwater","The concentration of CaCO3 complexes in your water appear to be OK"))</f>
        <v>The concentration of CaCO3 complexes in your water appear to be OK</v>
      </c>
      <c r="C17" s="21"/>
      <c r="D17" s="43"/>
      <c r="E17" s="14"/>
      <c r="F17" s="14"/>
      <c r="G17" s="14"/>
      <c r="H17" s="14"/>
      <c r="I17" s="14"/>
      <c r="J17" s="14"/>
      <c r="K17" s="14"/>
      <c r="L17" s="14"/>
      <c r="M17" s="14"/>
      <c r="N17" s="14"/>
      <c r="O17" s="14"/>
      <c r="P17" s="14"/>
      <c r="Q17" s="14"/>
      <c r="R17" s="14"/>
      <c r="S17" s="14"/>
      <c r="T17" s="14"/>
      <c r="U17" s="14"/>
    </row>
    <row r="18" spans="2:21" ht="12.75">
      <c r="B18" s="44" t="str">
        <f>IF(C9&lt;80,"*** Your alkalinity is low, add a small amount of sodium bicarbonate to raise it",IF(C10&lt;200,"*** Your alkalinity is low, add a small amount of calcium chloride","Your CaCO3 concentrations are adequate"))</f>
        <v>Your CaCO3 concentrations are adequate</v>
      </c>
      <c r="C18" s="21"/>
      <c r="D18" s="43"/>
      <c r="E18" s="14"/>
      <c r="F18" s="14"/>
      <c r="G18" s="14"/>
      <c r="H18" s="14"/>
      <c r="I18" s="14"/>
      <c r="J18" s="14"/>
      <c r="K18" s="14"/>
      <c r="L18" s="14"/>
      <c r="M18" s="14"/>
      <c r="N18" s="14"/>
      <c r="O18" s="14"/>
      <c r="P18" s="14"/>
      <c r="Q18" s="14"/>
      <c r="R18" s="14"/>
      <c r="S18" s="14"/>
      <c r="T18" s="14"/>
      <c r="U18" s="14"/>
    </row>
    <row r="19" spans="2:21" ht="12.75">
      <c r="B19" s="40"/>
      <c r="C19" s="21"/>
      <c r="D19" s="43"/>
      <c r="E19" s="14"/>
      <c r="F19" s="14"/>
      <c r="G19" s="14"/>
      <c r="H19" s="14"/>
      <c r="I19" s="14"/>
      <c r="J19" s="14"/>
      <c r="K19" s="14"/>
      <c r="L19" s="14"/>
      <c r="M19" s="14"/>
      <c r="N19" s="14"/>
      <c r="O19" s="14"/>
      <c r="P19" s="14"/>
      <c r="Q19" s="14"/>
      <c r="R19" s="14"/>
      <c r="S19" s="14"/>
      <c r="T19" s="14"/>
      <c r="U19" s="14"/>
    </row>
    <row r="20" spans="2:21" ht="12.75">
      <c r="B20" s="44">
        <f>IF(AND(C13&gt;400,C12&gt;200),"Your alkalinity and hardness suggests that your TDS maybe too high, consider changing the water",IF(OR(C13&gt;400,C12&gt;200),"Your alkalinity or hardness suggests that your TDS should be lowered, try adding some freshwater",""))</f>
      </c>
      <c r="C20" s="21"/>
      <c r="D20" s="43"/>
      <c r="E20" s="14"/>
      <c r="F20" s="14"/>
      <c r="G20" s="14"/>
      <c r="H20" s="14"/>
      <c r="I20" s="14"/>
      <c r="J20" s="14"/>
      <c r="K20" s="14"/>
      <c r="L20" s="14"/>
      <c r="M20" s="14"/>
      <c r="N20" s="14"/>
      <c r="O20" s="14"/>
      <c r="P20" s="14"/>
      <c r="Q20" s="14"/>
      <c r="R20" s="14"/>
      <c r="S20" s="14"/>
      <c r="T20" s="14"/>
      <c r="U20" s="14"/>
    </row>
    <row r="21" spans="2:21" ht="12.75">
      <c r="B21" s="40"/>
      <c r="C21" s="21"/>
      <c r="D21" s="43"/>
      <c r="E21" s="14"/>
      <c r="F21" s="14"/>
      <c r="G21" s="14"/>
      <c r="H21" s="14"/>
      <c r="I21" s="14"/>
      <c r="J21" s="14"/>
      <c r="K21" s="14"/>
      <c r="L21" s="14"/>
      <c r="M21" s="14"/>
      <c r="N21" s="14"/>
      <c r="O21" s="14"/>
      <c r="P21" s="14"/>
      <c r="Q21" s="14"/>
      <c r="R21" s="14"/>
      <c r="S21" s="14"/>
      <c r="T21" s="14"/>
      <c r="U21" s="14"/>
    </row>
    <row r="22" spans="2:21" ht="12.75">
      <c r="B22" s="41"/>
      <c r="C22" s="21"/>
      <c r="D22" s="43"/>
      <c r="E22" s="14"/>
      <c r="F22" s="14"/>
      <c r="G22" s="14"/>
      <c r="H22" s="14"/>
      <c r="I22" s="14"/>
      <c r="J22" s="14"/>
      <c r="K22" s="14"/>
      <c r="L22" s="14"/>
      <c r="M22" s="14"/>
      <c r="N22" s="14"/>
      <c r="O22" s="14"/>
      <c r="P22" s="14"/>
      <c r="Q22" s="14"/>
      <c r="R22" s="14"/>
      <c r="S22" s="14"/>
      <c r="T22" s="14"/>
      <c r="U22" s="14"/>
    </row>
    <row r="23" spans="2:21" ht="12.75">
      <c r="B23" s="40"/>
      <c r="C23" s="21"/>
      <c r="D23" s="43"/>
      <c r="E23" s="14"/>
      <c r="F23" s="14"/>
      <c r="G23" s="14"/>
      <c r="H23" s="14"/>
      <c r="I23" s="14"/>
      <c r="J23" s="14"/>
      <c r="K23" s="14"/>
      <c r="L23" s="14"/>
      <c r="M23" s="14"/>
      <c r="N23" s="14"/>
      <c r="O23" s="14"/>
      <c r="P23" s="14"/>
      <c r="Q23" s="14"/>
      <c r="R23" s="14"/>
      <c r="S23" s="14"/>
      <c r="T23" s="14"/>
      <c r="U23" s="14"/>
    </row>
    <row r="24" spans="2:21" ht="12.75">
      <c r="B24" s="40"/>
      <c r="C24" s="21"/>
      <c r="D24" s="43"/>
      <c r="E24" s="14"/>
      <c r="F24" s="14"/>
      <c r="G24" s="14"/>
      <c r="H24" s="14"/>
      <c r="I24" s="14"/>
      <c r="J24" s="14"/>
      <c r="K24" s="14"/>
      <c r="L24" s="14"/>
      <c r="M24" s="14"/>
      <c r="N24" s="14"/>
      <c r="O24" s="14"/>
      <c r="P24" s="14"/>
      <c r="Q24" s="14"/>
      <c r="R24" s="14"/>
      <c r="S24" s="14"/>
      <c r="T24" s="14"/>
      <c r="U24" s="14"/>
    </row>
    <row r="25" spans="2:21" ht="12.75">
      <c r="B25" s="40"/>
      <c r="C25" s="21"/>
      <c r="D25" s="43"/>
      <c r="E25" s="14"/>
      <c r="F25" s="14"/>
      <c r="G25" s="14"/>
      <c r="H25" s="14"/>
      <c r="I25" s="14"/>
      <c r="J25" s="14"/>
      <c r="K25" s="14"/>
      <c r="L25" s="14"/>
      <c r="M25" s="14"/>
      <c r="N25" s="14"/>
      <c r="O25" s="14"/>
      <c r="P25" s="14"/>
      <c r="Q25" s="14"/>
      <c r="R25" s="14"/>
      <c r="S25" s="14"/>
      <c r="T25" s="14"/>
      <c r="U25" s="14"/>
    </row>
    <row r="26" spans="2:21" ht="12.75">
      <c r="B26" s="40"/>
      <c r="C26" s="21"/>
      <c r="D26" s="43"/>
      <c r="E26" s="14"/>
      <c r="F26" s="14"/>
      <c r="G26" s="14"/>
      <c r="H26" s="14"/>
      <c r="I26" s="14"/>
      <c r="J26" s="14"/>
      <c r="K26" s="14"/>
      <c r="L26" s="14"/>
      <c r="M26" s="14"/>
      <c r="N26" s="14"/>
      <c r="O26" s="14"/>
      <c r="P26" s="14"/>
      <c r="Q26" s="14"/>
      <c r="R26" s="14"/>
      <c r="S26" s="14"/>
      <c r="T26" s="14"/>
      <c r="U26" s="14"/>
    </row>
    <row r="27" spans="2:21" ht="12.75">
      <c r="B27" s="41"/>
      <c r="C27" s="21"/>
      <c r="D27" s="43"/>
      <c r="E27" s="14"/>
      <c r="F27" s="14"/>
      <c r="G27" s="14"/>
      <c r="H27" s="14"/>
      <c r="I27" s="14"/>
      <c r="J27" s="14"/>
      <c r="K27" s="14"/>
      <c r="L27" s="14"/>
      <c r="M27" s="14"/>
      <c r="N27" s="14"/>
      <c r="O27" s="14"/>
      <c r="P27" s="14"/>
      <c r="Q27" s="14"/>
      <c r="R27" s="14"/>
      <c r="S27" s="14"/>
      <c r="T27" s="14"/>
      <c r="U27" s="14"/>
    </row>
    <row r="28" spans="2:21" ht="12.75">
      <c r="B28" s="40"/>
      <c r="C28" s="21"/>
      <c r="D28" s="43"/>
      <c r="E28" s="14"/>
      <c r="F28" s="14"/>
      <c r="G28" s="14"/>
      <c r="H28" s="14"/>
      <c r="I28" s="14"/>
      <c r="J28" s="14"/>
      <c r="K28" s="14"/>
      <c r="L28" s="14"/>
      <c r="M28" s="14"/>
      <c r="N28" s="14"/>
      <c r="O28" s="14"/>
      <c r="P28" s="14"/>
      <c r="Q28" s="14"/>
      <c r="R28" s="14"/>
      <c r="S28" s="14"/>
      <c r="T28" s="14"/>
      <c r="U28" s="14"/>
    </row>
    <row r="29" spans="2:21" ht="12.75">
      <c r="B29" s="45"/>
      <c r="C29" s="22"/>
      <c r="D29" s="43"/>
      <c r="E29" s="14"/>
      <c r="F29" s="14"/>
      <c r="G29" s="14"/>
      <c r="H29" s="14"/>
      <c r="I29" s="14"/>
      <c r="J29" s="14"/>
      <c r="K29" s="14"/>
      <c r="L29" s="14"/>
      <c r="M29" s="14"/>
      <c r="N29" s="14"/>
      <c r="O29" s="14"/>
      <c r="P29" s="14"/>
      <c r="Q29" s="14"/>
      <c r="R29" s="14"/>
      <c r="S29" s="14"/>
      <c r="T29" s="14"/>
      <c r="U29" s="14"/>
    </row>
    <row r="30" spans="2:21" ht="12.75">
      <c r="B30" s="46"/>
      <c r="C30" s="21"/>
      <c r="D30" s="43"/>
      <c r="E30" s="14"/>
      <c r="F30" s="14"/>
      <c r="G30" s="14"/>
      <c r="H30" s="14"/>
      <c r="I30" s="14"/>
      <c r="J30" s="14"/>
      <c r="K30" s="14"/>
      <c r="L30" s="14"/>
      <c r="M30" s="14"/>
      <c r="N30" s="14"/>
      <c r="O30" s="14"/>
      <c r="P30" s="14"/>
      <c r="Q30" s="14"/>
      <c r="R30" s="14"/>
      <c r="S30" s="14"/>
      <c r="T30" s="14"/>
      <c r="U30" s="14"/>
    </row>
    <row r="31" spans="2:21" ht="12.75" customHeight="1">
      <c r="B31" s="52"/>
      <c r="C31" s="53"/>
      <c r="D31" s="54"/>
      <c r="E31" s="14"/>
      <c r="F31" s="14"/>
      <c r="G31" s="14"/>
      <c r="H31" s="14"/>
      <c r="I31" s="14"/>
      <c r="J31" s="14"/>
      <c r="K31" s="14"/>
      <c r="L31" s="14"/>
      <c r="M31" s="14"/>
      <c r="N31" s="14"/>
      <c r="O31" s="14"/>
      <c r="P31" s="14"/>
      <c r="Q31" s="14"/>
      <c r="R31" s="14"/>
      <c r="S31" s="14"/>
      <c r="T31" s="14"/>
      <c r="U31" s="14"/>
    </row>
    <row r="32" spans="2:21" ht="12.75">
      <c r="B32" s="47"/>
      <c r="C32" s="21"/>
      <c r="D32" s="43"/>
      <c r="E32" s="14"/>
      <c r="F32" s="14"/>
      <c r="G32" s="14"/>
      <c r="H32" s="14"/>
      <c r="I32" s="14"/>
      <c r="J32" s="14"/>
      <c r="K32" s="14"/>
      <c r="L32" s="14"/>
      <c r="M32" s="14"/>
      <c r="N32" s="14"/>
      <c r="O32" s="14"/>
      <c r="P32" s="14"/>
      <c r="Q32" s="14"/>
      <c r="R32" s="14"/>
      <c r="S32" s="14"/>
      <c r="T32" s="14"/>
      <c r="U32" s="14"/>
    </row>
    <row r="33" spans="2:21" ht="12.75">
      <c r="B33" s="48"/>
      <c r="C33" s="21"/>
      <c r="D33" s="43"/>
      <c r="E33" s="14"/>
      <c r="F33" s="14"/>
      <c r="G33" s="14"/>
      <c r="H33" s="14"/>
      <c r="I33" s="14"/>
      <c r="J33" s="14"/>
      <c r="K33" s="14"/>
      <c r="L33" s="14"/>
      <c r="M33" s="14"/>
      <c r="N33" s="14"/>
      <c r="O33" s="14"/>
      <c r="P33" s="14"/>
      <c r="Q33" s="14"/>
      <c r="R33" s="14"/>
      <c r="S33" s="14"/>
      <c r="T33" s="14"/>
      <c r="U33" s="14"/>
    </row>
    <row r="34" spans="2:21" ht="12.75">
      <c r="B34" s="48"/>
      <c r="C34" s="21"/>
      <c r="D34" s="43"/>
      <c r="E34" s="14"/>
      <c r="F34" s="14"/>
      <c r="G34" s="14"/>
      <c r="H34" s="14"/>
      <c r="I34" s="14"/>
      <c r="J34" s="14"/>
      <c r="K34" s="14"/>
      <c r="L34" s="14"/>
      <c r="M34" s="14"/>
      <c r="N34" s="14"/>
      <c r="O34" s="14"/>
      <c r="P34" s="14"/>
      <c r="Q34" s="14"/>
      <c r="R34" s="14"/>
      <c r="S34" s="14"/>
      <c r="T34" s="14"/>
      <c r="U34" s="14"/>
    </row>
    <row r="35" spans="2:21" ht="13.5" thickBot="1">
      <c r="B35" s="49"/>
      <c r="C35" s="50"/>
      <c r="D35" s="51"/>
      <c r="E35" s="14"/>
      <c r="F35" s="14"/>
      <c r="G35" s="14"/>
      <c r="H35" s="14"/>
      <c r="I35" s="14"/>
      <c r="J35" s="14"/>
      <c r="K35" s="14"/>
      <c r="L35" s="14"/>
      <c r="M35" s="14"/>
      <c r="N35" s="14"/>
      <c r="O35" s="14"/>
      <c r="P35" s="14"/>
      <c r="Q35" s="14"/>
      <c r="R35" s="14"/>
      <c r="S35" s="14"/>
      <c r="T35" s="14"/>
      <c r="U35" s="14"/>
    </row>
    <row r="36" spans="2:21" ht="12.75">
      <c r="B36" s="20"/>
      <c r="C36" s="18"/>
      <c r="D36" s="18"/>
      <c r="E36" s="14"/>
      <c r="F36" s="14"/>
      <c r="G36" s="14"/>
      <c r="H36" s="14"/>
      <c r="I36" s="14"/>
      <c r="J36" s="14"/>
      <c r="K36" s="14"/>
      <c r="L36" s="14"/>
      <c r="M36" s="14"/>
      <c r="N36" s="14"/>
      <c r="O36" s="14"/>
      <c r="P36" s="14"/>
      <c r="Q36" s="14"/>
      <c r="R36" s="14"/>
      <c r="S36" s="14"/>
      <c r="T36" s="14"/>
      <c r="U36" s="14"/>
    </row>
    <row r="37" spans="2:21" ht="12.75">
      <c r="B37" s="20"/>
      <c r="C37" s="18"/>
      <c r="D37" s="18"/>
      <c r="E37" s="14"/>
      <c r="F37" s="14"/>
      <c r="G37" s="14"/>
      <c r="H37" s="14"/>
      <c r="I37" s="14"/>
      <c r="J37" s="14"/>
      <c r="K37" s="14"/>
      <c r="L37" s="14"/>
      <c r="M37" s="14"/>
      <c r="N37" s="14"/>
      <c r="O37" s="14"/>
      <c r="P37" s="14"/>
      <c r="Q37" s="14"/>
      <c r="R37" s="14"/>
      <c r="S37" s="14"/>
      <c r="T37" s="14"/>
      <c r="U37" s="14"/>
    </row>
    <row r="38" spans="2:21" ht="12.75">
      <c r="B38" s="18"/>
      <c r="C38" s="18"/>
      <c r="D38" s="18"/>
      <c r="E38" s="14"/>
      <c r="F38" s="14"/>
      <c r="G38" s="14"/>
      <c r="H38" s="14"/>
      <c r="I38" s="14"/>
      <c r="J38" s="14"/>
      <c r="K38" s="14"/>
      <c r="L38" s="14"/>
      <c r="M38" s="14"/>
      <c r="N38" s="14"/>
      <c r="O38" s="14"/>
      <c r="P38" s="14"/>
      <c r="Q38" s="14"/>
      <c r="R38" s="14"/>
      <c r="S38" s="14"/>
      <c r="T38" s="14"/>
      <c r="U38" s="14"/>
    </row>
    <row r="39" spans="2:21" ht="12.75">
      <c r="B39" s="20"/>
      <c r="C39" s="18"/>
      <c r="D39" s="18"/>
      <c r="E39" s="14"/>
      <c r="F39" s="14"/>
      <c r="G39" s="14"/>
      <c r="H39" s="14"/>
      <c r="I39" s="14"/>
      <c r="J39" s="14"/>
      <c r="K39" s="14"/>
      <c r="L39" s="14"/>
      <c r="M39" s="14"/>
      <c r="N39" s="14"/>
      <c r="O39" s="14"/>
      <c r="P39" s="14"/>
      <c r="Q39" s="14"/>
      <c r="R39" s="14"/>
      <c r="S39" s="14"/>
      <c r="T39" s="14"/>
      <c r="U39" s="14"/>
    </row>
    <row r="40" spans="2:21" ht="12.75">
      <c r="B40" s="14"/>
      <c r="C40" s="14"/>
      <c r="D40" s="14"/>
      <c r="E40" s="14"/>
      <c r="F40" s="14"/>
      <c r="G40" s="14"/>
      <c r="H40" s="14"/>
      <c r="I40" s="14"/>
      <c r="J40" s="14"/>
      <c r="K40" s="14"/>
      <c r="L40" s="14"/>
      <c r="M40" s="14"/>
      <c r="N40" s="14"/>
      <c r="O40" s="14"/>
      <c r="P40" s="14"/>
      <c r="Q40" s="14"/>
      <c r="R40" s="14"/>
      <c r="S40" s="14"/>
      <c r="T40" s="14"/>
      <c r="U40" s="14"/>
    </row>
    <row r="41" spans="2:21" ht="12.75">
      <c r="B41" s="14"/>
      <c r="C41" s="14"/>
      <c r="D41" s="14"/>
      <c r="E41" s="14"/>
      <c r="F41" s="14"/>
      <c r="G41" s="14"/>
      <c r="H41" s="14"/>
      <c r="I41" s="14"/>
      <c r="J41" s="14"/>
      <c r="K41" s="14"/>
      <c r="L41" s="14"/>
      <c r="M41" s="14"/>
      <c r="N41" s="14"/>
      <c r="O41" s="14"/>
      <c r="P41" s="14"/>
      <c r="Q41" s="14"/>
      <c r="R41" s="14"/>
      <c r="S41" s="14"/>
      <c r="T41" s="14"/>
      <c r="U41" s="14"/>
    </row>
    <row r="42" spans="2:21" ht="12.75">
      <c r="B42" s="14"/>
      <c r="C42" s="14"/>
      <c r="D42" s="14"/>
      <c r="E42" s="14"/>
      <c r="F42" s="14"/>
      <c r="G42" s="14"/>
      <c r="H42" s="14"/>
      <c r="I42" s="14"/>
      <c r="J42" s="14"/>
      <c r="K42" s="14"/>
      <c r="L42" s="14"/>
      <c r="M42" s="14"/>
      <c r="N42" s="14"/>
      <c r="O42" s="14"/>
      <c r="P42" s="14"/>
      <c r="Q42" s="14"/>
      <c r="R42" s="14"/>
      <c r="S42" s="14"/>
      <c r="T42" s="14"/>
      <c r="U42" s="14"/>
    </row>
    <row r="43" spans="2:21" ht="12.75">
      <c r="B43" s="14"/>
      <c r="C43" s="14"/>
      <c r="D43" s="14"/>
      <c r="E43" s="14"/>
      <c r="F43" s="14"/>
      <c r="G43" s="14"/>
      <c r="H43" s="14"/>
      <c r="I43" s="14"/>
      <c r="J43" s="14"/>
      <c r="K43" s="14"/>
      <c r="L43" s="14"/>
      <c r="M43" s="14"/>
      <c r="N43" s="14"/>
      <c r="O43" s="14"/>
      <c r="P43" s="14"/>
      <c r="Q43" s="14"/>
      <c r="R43" s="14"/>
      <c r="S43" s="14"/>
      <c r="T43" s="14"/>
      <c r="U43" s="14"/>
    </row>
    <row r="44" spans="2:21" ht="12.75">
      <c r="B44" s="14"/>
      <c r="C44" s="14"/>
      <c r="D44" s="14"/>
      <c r="E44" s="14"/>
      <c r="F44" s="14"/>
      <c r="G44" s="14"/>
      <c r="H44" s="14"/>
      <c r="I44" s="14"/>
      <c r="J44" s="14"/>
      <c r="K44" s="14"/>
      <c r="L44" s="14"/>
      <c r="M44" s="14"/>
      <c r="N44" s="14"/>
      <c r="O44" s="14"/>
      <c r="P44" s="14"/>
      <c r="Q44" s="14"/>
      <c r="R44" s="14"/>
      <c r="S44" s="14"/>
      <c r="T44" s="14"/>
      <c r="U44" s="14"/>
    </row>
    <row r="45" spans="2:21" ht="12.75">
      <c r="B45" s="14"/>
      <c r="C45" s="14"/>
      <c r="D45" s="14"/>
      <c r="E45" s="14"/>
      <c r="F45" s="14"/>
      <c r="G45" s="14"/>
      <c r="H45" s="14"/>
      <c r="I45" s="14"/>
      <c r="J45" s="14"/>
      <c r="K45" s="14"/>
      <c r="L45" s="14"/>
      <c r="M45" s="14"/>
      <c r="N45" s="14"/>
      <c r="O45" s="14"/>
      <c r="P45" s="14"/>
      <c r="Q45" s="14"/>
      <c r="R45" s="14"/>
      <c r="S45" s="14"/>
      <c r="T45" s="14"/>
      <c r="U45" s="14"/>
    </row>
    <row r="46" spans="2:21" ht="12.75">
      <c r="B46" s="14"/>
      <c r="C46" s="14"/>
      <c r="D46" s="14"/>
      <c r="E46" s="14"/>
      <c r="F46" s="14"/>
      <c r="G46" s="14"/>
      <c r="H46" s="14"/>
      <c r="I46" s="14"/>
      <c r="J46" s="14"/>
      <c r="K46" s="14"/>
      <c r="L46" s="14"/>
      <c r="M46" s="14"/>
      <c r="N46" s="14"/>
      <c r="O46" s="14"/>
      <c r="P46" s="14"/>
      <c r="Q46" s="14"/>
      <c r="R46" s="14"/>
      <c r="S46" s="14"/>
      <c r="T46" s="14"/>
      <c r="U46" s="14"/>
    </row>
    <row r="47" spans="2:21" ht="12.75">
      <c r="B47" s="14"/>
      <c r="C47" s="14"/>
      <c r="D47" s="14"/>
      <c r="E47" s="14"/>
      <c r="F47" s="14"/>
      <c r="G47" s="14"/>
      <c r="H47" s="14"/>
      <c r="I47" s="14"/>
      <c r="J47" s="14"/>
      <c r="K47" s="14"/>
      <c r="L47" s="14"/>
      <c r="M47" s="14"/>
      <c r="N47" s="14"/>
      <c r="O47" s="14"/>
      <c r="P47" s="14"/>
      <c r="Q47" s="14"/>
      <c r="R47" s="14"/>
      <c r="S47" s="14"/>
      <c r="T47" s="14"/>
      <c r="U47" s="14"/>
    </row>
    <row r="48" spans="2:21" ht="12.75">
      <c r="B48" s="14"/>
      <c r="C48" s="14"/>
      <c r="D48" s="14"/>
      <c r="E48" s="14"/>
      <c r="F48" s="14"/>
      <c r="G48" s="14"/>
      <c r="H48" s="14"/>
      <c r="I48" s="14"/>
      <c r="J48" s="14"/>
      <c r="K48" s="14"/>
      <c r="L48" s="14"/>
      <c r="M48" s="14"/>
      <c r="N48" s="14"/>
      <c r="O48" s="14"/>
      <c r="P48" s="14"/>
      <c r="Q48" s="14"/>
      <c r="R48" s="14"/>
      <c r="S48" s="14"/>
      <c r="T48" s="14"/>
      <c r="U48" s="14"/>
    </row>
    <row r="49" spans="2:21" ht="12.75">
      <c r="B49" s="14"/>
      <c r="C49" s="14"/>
      <c r="D49" s="14"/>
      <c r="E49" s="14"/>
      <c r="F49" s="14"/>
      <c r="G49" s="14"/>
      <c r="H49" s="14"/>
      <c r="I49" s="14"/>
      <c r="J49" s="14"/>
      <c r="K49" s="14"/>
      <c r="L49" s="14"/>
      <c r="M49" s="14"/>
      <c r="N49" s="14"/>
      <c r="O49" s="14"/>
      <c r="P49" s="14"/>
      <c r="Q49" s="14"/>
      <c r="R49" s="14"/>
      <c r="S49" s="14"/>
      <c r="T49" s="14"/>
      <c r="U49" s="14"/>
    </row>
    <row r="50" spans="2:21" ht="12.75">
      <c r="B50" s="14"/>
      <c r="C50" s="14"/>
      <c r="D50" s="14"/>
      <c r="E50" s="14"/>
      <c r="F50" s="14"/>
      <c r="G50" s="14"/>
      <c r="H50" s="14"/>
      <c r="I50" s="14"/>
      <c r="J50" s="14"/>
      <c r="K50" s="14"/>
      <c r="L50" s="14"/>
      <c r="M50" s="14"/>
      <c r="N50" s="14"/>
      <c r="O50" s="14"/>
      <c r="P50" s="14"/>
      <c r="Q50" s="14"/>
      <c r="R50" s="14"/>
      <c r="S50" s="14"/>
      <c r="T50" s="14"/>
      <c r="U50" s="14"/>
    </row>
    <row r="51" spans="2:21" ht="12.75">
      <c r="B51" s="14"/>
      <c r="C51" s="14"/>
      <c r="D51" s="14"/>
      <c r="E51" s="14"/>
      <c r="F51" s="14"/>
      <c r="G51" s="14"/>
      <c r="H51" s="14"/>
      <c r="I51" s="14"/>
      <c r="J51" s="14"/>
      <c r="K51" s="14"/>
      <c r="L51" s="14"/>
      <c r="M51" s="14"/>
      <c r="N51" s="14"/>
      <c r="O51" s="14"/>
      <c r="P51" s="14"/>
      <c r="Q51" s="14"/>
      <c r="R51" s="14"/>
      <c r="S51" s="14"/>
      <c r="T51" s="14"/>
      <c r="U51" s="14"/>
    </row>
    <row r="52" spans="2:21" ht="12.75">
      <c r="B52" s="14"/>
      <c r="C52" s="14"/>
      <c r="D52" s="14"/>
      <c r="E52" s="14"/>
      <c r="F52" s="14"/>
      <c r="G52" s="14"/>
      <c r="H52" s="14"/>
      <c r="I52" s="14"/>
      <c r="J52" s="14"/>
      <c r="K52" s="14"/>
      <c r="L52" s="14"/>
      <c r="M52" s="14"/>
      <c r="N52" s="14"/>
      <c r="O52" s="14"/>
      <c r="P52" s="14"/>
      <c r="Q52" s="14"/>
      <c r="R52" s="14"/>
      <c r="S52" s="14"/>
      <c r="T52" s="14"/>
      <c r="U52" s="14"/>
    </row>
    <row r="53" spans="2:21" ht="12.75">
      <c r="B53" s="14"/>
      <c r="C53" s="14"/>
      <c r="D53" s="14"/>
      <c r="E53" s="14"/>
      <c r="F53" s="14"/>
      <c r="G53" s="14"/>
      <c r="H53" s="14"/>
      <c r="I53" s="14"/>
      <c r="J53" s="14"/>
      <c r="K53" s="14"/>
      <c r="L53" s="14"/>
      <c r="M53" s="14"/>
      <c r="N53" s="14"/>
      <c r="O53" s="14"/>
      <c r="P53" s="14"/>
      <c r="Q53" s="14"/>
      <c r="R53" s="14"/>
      <c r="S53" s="14"/>
      <c r="T53" s="14"/>
      <c r="U53" s="14"/>
    </row>
    <row r="54" spans="2:21" ht="12.75">
      <c r="B54" s="14"/>
      <c r="C54" s="14"/>
      <c r="D54" s="14"/>
      <c r="E54" s="14"/>
      <c r="F54" s="14"/>
      <c r="G54" s="14"/>
      <c r="H54" s="14"/>
      <c r="I54" s="14"/>
      <c r="J54" s="14"/>
      <c r="K54" s="14"/>
      <c r="L54" s="14"/>
      <c r="M54" s="14"/>
      <c r="N54" s="14"/>
      <c r="O54" s="14"/>
      <c r="P54" s="14"/>
      <c r="Q54" s="14"/>
      <c r="R54" s="14"/>
      <c r="S54" s="14"/>
      <c r="T54" s="14"/>
      <c r="U54" s="14"/>
    </row>
    <row r="55" spans="2:21" ht="12.75">
      <c r="B55" s="14"/>
      <c r="C55" s="14"/>
      <c r="D55" s="14"/>
      <c r="E55" s="14"/>
      <c r="F55" s="14"/>
      <c r="G55" s="14"/>
      <c r="H55" s="14"/>
      <c r="I55" s="14"/>
      <c r="J55" s="14"/>
      <c r="K55" s="14"/>
      <c r="L55" s="14"/>
      <c r="M55" s="14"/>
      <c r="N55" s="14"/>
      <c r="O55" s="14"/>
      <c r="P55" s="14"/>
      <c r="Q55" s="14"/>
      <c r="R55" s="14"/>
      <c r="S55" s="14"/>
      <c r="T55" s="14"/>
      <c r="U55" s="14"/>
    </row>
    <row r="56" spans="2:21" ht="12.75">
      <c r="B56" s="14"/>
      <c r="C56" s="14"/>
      <c r="D56" s="14"/>
      <c r="E56" s="14"/>
      <c r="F56" s="14"/>
      <c r="G56" s="14"/>
      <c r="H56" s="14"/>
      <c r="I56" s="14"/>
      <c r="J56" s="14"/>
      <c r="K56" s="14"/>
      <c r="L56" s="14"/>
      <c r="M56" s="14"/>
      <c r="N56" s="14"/>
      <c r="O56" s="14"/>
      <c r="P56" s="14"/>
      <c r="Q56" s="14"/>
      <c r="R56" s="14"/>
      <c r="S56" s="14"/>
      <c r="T56" s="14"/>
      <c r="U56" s="14"/>
    </row>
    <row r="57" spans="2:21" ht="12.75">
      <c r="B57" s="14"/>
      <c r="C57" s="14"/>
      <c r="D57" s="14"/>
      <c r="E57" s="14"/>
      <c r="F57" s="14"/>
      <c r="G57" s="14"/>
      <c r="H57" s="14"/>
      <c r="I57" s="14"/>
      <c r="J57" s="14"/>
      <c r="K57" s="14"/>
      <c r="L57" s="14"/>
      <c r="M57" s="14"/>
      <c r="N57" s="14"/>
      <c r="O57" s="14"/>
      <c r="P57" s="14"/>
      <c r="Q57" s="14"/>
      <c r="R57" s="14"/>
      <c r="S57" s="14"/>
      <c r="T57" s="14"/>
      <c r="U57" s="14"/>
    </row>
    <row r="58" spans="2:21" ht="12.75">
      <c r="B58" s="14"/>
      <c r="C58" s="14"/>
      <c r="D58" s="14"/>
      <c r="E58" s="14"/>
      <c r="F58" s="14"/>
      <c r="G58" s="14"/>
      <c r="H58" s="14"/>
      <c r="I58" s="14"/>
      <c r="J58" s="14"/>
      <c r="K58" s="14"/>
      <c r="L58" s="14"/>
      <c r="M58" s="14"/>
      <c r="N58" s="14"/>
      <c r="O58" s="14"/>
      <c r="P58" s="14"/>
      <c r="Q58" s="14"/>
      <c r="R58" s="14"/>
      <c r="S58" s="14"/>
      <c r="T58" s="14"/>
      <c r="U58" s="14"/>
    </row>
    <row r="59" spans="2:21" ht="12.75">
      <c r="B59" s="14"/>
      <c r="C59" s="14"/>
      <c r="D59" s="14"/>
      <c r="E59" s="14"/>
      <c r="F59" s="14"/>
      <c r="G59" s="14"/>
      <c r="H59" s="14"/>
      <c r="I59" s="14"/>
      <c r="J59" s="14"/>
      <c r="K59" s="14"/>
      <c r="L59" s="14"/>
      <c r="M59" s="14"/>
      <c r="N59" s="14"/>
      <c r="O59" s="14"/>
      <c r="P59" s="14"/>
      <c r="Q59" s="14"/>
      <c r="R59" s="14"/>
      <c r="S59" s="14"/>
      <c r="T59" s="14"/>
      <c r="U59" s="14"/>
    </row>
    <row r="60" spans="2:21" ht="12.75">
      <c r="B60" s="14"/>
      <c r="C60" s="14"/>
      <c r="D60" s="14"/>
      <c r="E60" s="14"/>
      <c r="F60" s="14"/>
      <c r="G60" s="14"/>
      <c r="H60" s="14"/>
      <c r="I60" s="14"/>
      <c r="J60" s="14"/>
      <c r="K60" s="14"/>
      <c r="L60" s="14"/>
      <c r="M60" s="14"/>
      <c r="N60" s="14"/>
      <c r="O60" s="14"/>
      <c r="P60" s="14"/>
      <c r="Q60" s="14"/>
      <c r="R60" s="14"/>
      <c r="S60" s="14"/>
      <c r="T60" s="14"/>
      <c r="U60" s="14"/>
    </row>
    <row r="61" spans="2:21" ht="12.75">
      <c r="B61" s="14"/>
      <c r="C61" s="14"/>
      <c r="D61" s="14"/>
      <c r="E61" s="14"/>
      <c r="F61" s="14"/>
      <c r="G61" s="14"/>
      <c r="H61" s="14"/>
      <c r="I61" s="14"/>
      <c r="J61" s="14"/>
      <c r="K61" s="14"/>
      <c r="L61" s="14"/>
      <c r="M61" s="14"/>
      <c r="N61" s="14"/>
      <c r="O61" s="14"/>
      <c r="P61" s="14"/>
      <c r="Q61" s="14"/>
      <c r="R61" s="14"/>
      <c r="S61" s="14"/>
      <c r="T61" s="14"/>
      <c r="U61" s="14"/>
    </row>
    <row r="62" spans="2:21" ht="12.75">
      <c r="B62" s="14"/>
      <c r="C62" s="14"/>
      <c r="D62" s="14"/>
      <c r="E62" s="14"/>
      <c r="F62" s="14"/>
      <c r="G62" s="14"/>
      <c r="H62" s="14"/>
      <c r="I62" s="14"/>
      <c r="J62" s="14"/>
      <c r="K62" s="14"/>
      <c r="L62" s="14"/>
      <c r="M62" s="14"/>
      <c r="N62" s="14"/>
      <c r="O62" s="14"/>
      <c r="P62" s="14"/>
      <c r="Q62" s="14"/>
      <c r="R62" s="14"/>
      <c r="S62" s="14"/>
      <c r="T62" s="14"/>
      <c r="U62" s="14"/>
    </row>
    <row r="63" spans="2:21" ht="12.75">
      <c r="B63" s="14"/>
      <c r="C63" s="14"/>
      <c r="D63" s="14"/>
      <c r="E63" s="14"/>
      <c r="F63" s="14"/>
      <c r="G63" s="14"/>
      <c r="H63" s="14"/>
      <c r="I63" s="14"/>
      <c r="J63" s="14"/>
      <c r="K63" s="14"/>
      <c r="L63" s="14"/>
      <c r="M63" s="14"/>
      <c r="N63" s="14"/>
      <c r="O63" s="14"/>
      <c r="P63" s="14"/>
      <c r="Q63" s="14"/>
      <c r="R63" s="14"/>
      <c r="S63" s="14"/>
      <c r="T63" s="14"/>
      <c r="U63" s="14"/>
    </row>
    <row r="64" spans="2:21" ht="12.75">
      <c r="B64" s="14"/>
      <c r="C64" s="14"/>
      <c r="D64" s="14"/>
      <c r="E64" s="14"/>
      <c r="F64" s="14"/>
      <c r="G64" s="14"/>
      <c r="H64" s="14"/>
      <c r="I64" s="14"/>
      <c r="J64" s="14"/>
      <c r="K64" s="14"/>
      <c r="L64" s="14"/>
      <c r="M64" s="14"/>
      <c r="N64" s="14"/>
      <c r="O64" s="14"/>
      <c r="P64" s="14"/>
      <c r="Q64" s="14"/>
      <c r="R64" s="14"/>
      <c r="S64" s="14"/>
      <c r="T64" s="14"/>
      <c r="U64" s="14"/>
    </row>
    <row r="65" spans="2:21" ht="12.75">
      <c r="B65" s="14"/>
      <c r="C65" s="14"/>
      <c r="D65" s="14"/>
      <c r="E65" s="14"/>
      <c r="F65" s="14"/>
      <c r="G65" s="14"/>
      <c r="H65" s="14"/>
      <c r="I65" s="14"/>
      <c r="J65" s="14"/>
      <c r="K65" s="14"/>
      <c r="L65" s="14"/>
      <c r="M65" s="14"/>
      <c r="N65" s="14"/>
      <c r="O65" s="14"/>
      <c r="P65" s="14"/>
      <c r="Q65" s="14"/>
      <c r="R65" s="14"/>
      <c r="S65" s="14"/>
      <c r="T65" s="14"/>
      <c r="U65" s="14"/>
    </row>
    <row r="66" spans="2:21" ht="12.75">
      <c r="B66" s="14"/>
      <c r="C66" s="14"/>
      <c r="D66" s="14"/>
      <c r="E66" s="14"/>
      <c r="F66" s="14"/>
      <c r="G66" s="14"/>
      <c r="H66" s="14"/>
      <c r="I66" s="14"/>
      <c r="J66" s="14"/>
      <c r="K66" s="14"/>
      <c r="L66" s="14"/>
      <c r="M66" s="14"/>
      <c r="N66" s="14"/>
      <c r="O66" s="14"/>
      <c r="P66" s="14"/>
      <c r="Q66" s="14"/>
      <c r="R66" s="14"/>
      <c r="S66" s="14"/>
      <c r="T66" s="14"/>
      <c r="U66" s="14"/>
    </row>
    <row r="67" spans="2:21" ht="12.75">
      <c r="B67" s="14"/>
      <c r="C67" s="14"/>
      <c r="D67" s="14"/>
      <c r="E67" s="14"/>
      <c r="F67" s="14"/>
      <c r="G67" s="14"/>
      <c r="H67" s="14"/>
      <c r="I67" s="14"/>
      <c r="J67" s="14"/>
      <c r="K67" s="14"/>
      <c r="L67" s="14"/>
      <c r="M67" s="14"/>
      <c r="N67" s="14"/>
      <c r="O67" s="14"/>
      <c r="P67" s="14"/>
      <c r="Q67" s="14"/>
      <c r="R67" s="14"/>
      <c r="S67" s="14"/>
      <c r="T67" s="14"/>
      <c r="U67" s="14"/>
    </row>
    <row r="68" spans="2:21" ht="12.75">
      <c r="B68" s="14"/>
      <c r="C68" s="14"/>
      <c r="D68" s="14"/>
      <c r="E68" s="14"/>
      <c r="F68" s="14"/>
      <c r="G68" s="14"/>
      <c r="H68" s="14"/>
      <c r="I68" s="14"/>
      <c r="J68" s="14"/>
      <c r="K68" s="14"/>
      <c r="L68" s="14"/>
      <c r="M68" s="14"/>
      <c r="N68" s="14"/>
      <c r="O68" s="14"/>
      <c r="P68" s="14"/>
      <c r="Q68" s="14"/>
      <c r="R68" s="14"/>
      <c r="S68" s="14"/>
      <c r="T68" s="14"/>
      <c r="U68" s="14"/>
    </row>
    <row r="69" spans="2:21" ht="12.75">
      <c r="B69" s="14"/>
      <c r="C69" s="14"/>
      <c r="D69" s="14"/>
      <c r="E69" s="14"/>
      <c r="F69" s="14"/>
      <c r="G69" s="14"/>
      <c r="H69" s="14"/>
      <c r="I69" s="14"/>
      <c r="J69" s="14"/>
      <c r="K69" s="14"/>
      <c r="L69" s="14"/>
      <c r="M69" s="14"/>
      <c r="N69" s="14"/>
      <c r="O69" s="14"/>
      <c r="P69" s="14"/>
      <c r="Q69" s="14"/>
      <c r="R69" s="14"/>
      <c r="S69" s="14"/>
      <c r="T69" s="14"/>
      <c r="U69" s="14"/>
    </row>
    <row r="70" spans="2:21" ht="12.75">
      <c r="B70" s="14"/>
      <c r="C70" s="14"/>
      <c r="D70" s="14"/>
      <c r="E70" s="14"/>
      <c r="F70" s="14"/>
      <c r="G70" s="14"/>
      <c r="H70" s="14"/>
      <c r="I70" s="14"/>
      <c r="J70" s="14"/>
      <c r="K70" s="14"/>
      <c r="L70" s="14"/>
      <c r="M70" s="14"/>
      <c r="N70" s="14"/>
      <c r="O70" s="14"/>
      <c r="P70" s="14"/>
      <c r="Q70" s="14"/>
      <c r="R70" s="14"/>
      <c r="S70" s="14"/>
      <c r="T70" s="14"/>
      <c r="U70" s="14"/>
    </row>
    <row r="71" spans="2:21" ht="12.75">
      <c r="B71" s="14"/>
      <c r="C71" s="14"/>
      <c r="D71" s="14"/>
      <c r="E71" s="14"/>
      <c r="F71" s="14"/>
      <c r="G71" s="14"/>
      <c r="H71" s="14"/>
      <c r="I71" s="14"/>
      <c r="J71" s="14"/>
      <c r="K71" s="14"/>
      <c r="L71" s="14"/>
      <c r="M71" s="14"/>
      <c r="N71" s="14"/>
      <c r="O71" s="14"/>
      <c r="P71" s="14"/>
      <c r="Q71" s="14"/>
      <c r="R71" s="14"/>
      <c r="S71" s="14"/>
      <c r="T71" s="14"/>
      <c r="U71" s="14"/>
    </row>
    <row r="72" spans="2:21" ht="12.75">
      <c r="B72" s="14"/>
      <c r="C72" s="14"/>
      <c r="D72" s="14"/>
      <c r="E72" s="14"/>
      <c r="F72" s="14"/>
      <c r="G72" s="14"/>
      <c r="H72" s="14"/>
      <c r="I72" s="14"/>
      <c r="J72" s="14"/>
      <c r="K72" s="14"/>
      <c r="L72" s="14"/>
      <c r="M72" s="14"/>
      <c r="N72" s="14"/>
      <c r="O72" s="14"/>
      <c r="P72" s="14"/>
      <c r="Q72" s="14"/>
      <c r="R72" s="14"/>
      <c r="S72" s="14"/>
      <c r="T72" s="14"/>
      <c r="U72" s="14"/>
    </row>
    <row r="73" spans="2:21" ht="12.75">
      <c r="B73" s="14"/>
      <c r="C73" s="14"/>
      <c r="D73" s="14"/>
      <c r="E73" s="14"/>
      <c r="F73" s="14"/>
      <c r="G73" s="14"/>
      <c r="H73" s="14"/>
      <c r="I73" s="14"/>
      <c r="J73" s="14"/>
      <c r="K73" s="14"/>
      <c r="L73" s="14"/>
      <c r="M73" s="14"/>
      <c r="N73" s="14"/>
      <c r="O73" s="14"/>
      <c r="P73" s="14"/>
      <c r="Q73" s="14"/>
      <c r="R73" s="14"/>
      <c r="S73" s="14"/>
      <c r="T73" s="14"/>
      <c r="U73" s="14"/>
    </row>
    <row r="74" spans="2:21" ht="12.75">
      <c r="B74" s="14"/>
      <c r="C74" s="14"/>
      <c r="D74" s="14"/>
      <c r="E74" s="14"/>
      <c r="F74" s="14"/>
      <c r="G74" s="14"/>
      <c r="H74" s="14"/>
      <c r="I74" s="14"/>
      <c r="J74" s="14"/>
      <c r="K74" s="14"/>
      <c r="L74" s="14"/>
      <c r="M74" s="14"/>
      <c r="N74" s="14"/>
      <c r="O74" s="14"/>
      <c r="P74" s="14"/>
      <c r="Q74" s="14"/>
      <c r="R74" s="14"/>
      <c r="S74" s="14"/>
      <c r="T74" s="14"/>
      <c r="U74" s="14"/>
    </row>
    <row r="75" spans="2:21" ht="12.75">
      <c r="B75" s="14"/>
      <c r="C75" s="14"/>
      <c r="D75" s="14"/>
      <c r="E75" s="14"/>
      <c r="F75" s="14"/>
      <c r="G75" s="14"/>
      <c r="H75" s="14"/>
      <c r="I75" s="14"/>
      <c r="J75" s="14"/>
      <c r="K75" s="14"/>
      <c r="L75" s="14"/>
      <c r="M75" s="14"/>
      <c r="N75" s="14"/>
      <c r="O75" s="14"/>
      <c r="P75" s="14"/>
      <c r="Q75" s="14"/>
      <c r="R75" s="14"/>
      <c r="S75" s="14"/>
      <c r="T75" s="14"/>
      <c r="U75" s="14"/>
    </row>
    <row r="76" spans="2:21" ht="12.75">
      <c r="B76" s="14"/>
      <c r="C76" s="14"/>
      <c r="D76" s="14"/>
      <c r="E76" s="14"/>
      <c r="F76" s="14"/>
      <c r="G76" s="14"/>
      <c r="H76" s="14"/>
      <c r="I76" s="14"/>
      <c r="J76" s="14"/>
      <c r="K76" s="14"/>
      <c r="L76" s="14"/>
      <c r="M76" s="14"/>
      <c r="N76" s="14"/>
      <c r="O76" s="14"/>
      <c r="P76" s="14"/>
      <c r="Q76" s="14"/>
      <c r="R76" s="14"/>
      <c r="S76" s="14"/>
      <c r="T76" s="14"/>
      <c r="U76" s="14"/>
    </row>
    <row r="77" spans="2:21" ht="12.75">
      <c r="B77" s="14"/>
      <c r="C77" s="14"/>
      <c r="D77" s="14"/>
      <c r="E77" s="14"/>
      <c r="F77" s="14"/>
      <c r="G77" s="14"/>
      <c r="H77" s="14"/>
      <c r="I77" s="14"/>
      <c r="J77" s="14"/>
      <c r="K77" s="14"/>
      <c r="L77" s="14"/>
      <c r="M77" s="14"/>
      <c r="N77" s="14"/>
      <c r="O77" s="14"/>
      <c r="P77" s="14"/>
      <c r="Q77" s="14"/>
      <c r="R77" s="14"/>
      <c r="S77" s="14"/>
      <c r="T77" s="14"/>
      <c r="U77" s="14"/>
    </row>
    <row r="78" spans="2:21" ht="12.75">
      <c r="B78" s="14"/>
      <c r="C78" s="14"/>
      <c r="D78" s="14"/>
      <c r="E78" s="14"/>
      <c r="F78" s="14"/>
      <c r="G78" s="14"/>
      <c r="H78" s="14"/>
      <c r="I78" s="14"/>
      <c r="J78" s="14"/>
      <c r="K78" s="14"/>
      <c r="L78" s="14"/>
      <c r="M78" s="14"/>
      <c r="N78" s="14"/>
      <c r="O78" s="14"/>
      <c r="P78" s="14"/>
      <c r="Q78" s="14"/>
      <c r="R78" s="14"/>
      <c r="S78" s="14"/>
      <c r="T78" s="14"/>
      <c r="U78" s="14"/>
    </row>
    <row r="79" spans="2:21" ht="12.75">
      <c r="B79" s="14"/>
      <c r="C79" s="14"/>
      <c r="D79" s="14"/>
      <c r="E79" s="14"/>
      <c r="F79" s="14"/>
      <c r="G79" s="14"/>
      <c r="H79" s="14"/>
      <c r="I79" s="14"/>
      <c r="J79" s="14"/>
      <c r="K79" s="14"/>
      <c r="L79" s="14"/>
      <c r="M79" s="14"/>
      <c r="N79" s="14"/>
      <c r="O79" s="14"/>
      <c r="P79" s="14"/>
      <c r="Q79" s="14"/>
      <c r="R79" s="14"/>
      <c r="S79" s="14"/>
      <c r="T79" s="14"/>
      <c r="U79" s="14"/>
    </row>
    <row r="80" spans="2:21" ht="12.75">
      <c r="B80" s="14"/>
      <c r="C80" s="14"/>
      <c r="D80" s="14"/>
      <c r="E80" s="14"/>
      <c r="F80" s="14"/>
      <c r="G80" s="14"/>
      <c r="H80" s="14"/>
      <c r="I80" s="14"/>
      <c r="J80" s="14"/>
      <c r="K80" s="14"/>
      <c r="L80" s="14"/>
      <c r="M80" s="14"/>
      <c r="N80" s="14"/>
      <c r="O80" s="14"/>
      <c r="P80" s="14"/>
      <c r="Q80" s="14"/>
      <c r="R80" s="14"/>
      <c r="S80" s="14"/>
      <c r="T80" s="14"/>
      <c r="U80" s="14"/>
    </row>
    <row r="81" spans="2:21" ht="12.75">
      <c r="B81" s="14"/>
      <c r="C81" s="14"/>
      <c r="D81" s="14"/>
      <c r="E81" s="14"/>
      <c r="F81" s="14"/>
      <c r="G81" s="14"/>
      <c r="H81" s="14"/>
      <c r="I81" s="14"/>
      <c r="J81" s="14"/>
      <c r="K81" s="14"/>
      <c r="L81" s="14"/>
      <c r="M81" s="14"/>
      <c r="N81" s="14"/>
      <c r="O81" s="14"/>
      <c r="P81" s="14"/>
      <c r="Q81" s="14"/>
      <c r="R81" s="14"/>
      <c r="S81" s="14"/>
      <c r="T81" s="14"/>
      <c r="U81" s="14"/>
    </row>
    <row r="82" spans="2:21" ht="12.75">
      <c r="B82" s="14"/>
      <c r="C82" s="14"/>
      <c r="D82" s="14"/>
      <c r="E82" s="14"/>
      <c r="F82" s="14"/>
      <c r="G82" s="14"/>
      <c r="H82" s="14"/>
      <c r="I82" s="14"/>
      <c r="J82" s="14"/>
      <c r="K82" s="14"/>
      <c r="L82" s="14"/>
      <c r="M82" s="14"/>
      <c r="N82" s="14"/>
      <c r="O82" s="14"/>
      <c r="P82" s="14"/>
      <c r="Q82" s="14"/>
      <c r="R82" s="14"/>
      <c r="S82" s="14"/>
      <c r="T82" s="14"/>
      <c r="U82" s="14"/>
    </row>
    <row r="83" spans="2:21" ht="12.75">
      <c r="B83" s="14"/>
      <c r="C83" s="14"/>
      <c r="D83" s="14"/>
      <c r="E83" s="14"/>
      <c r="F83" s="14"/>
      <c r="G83" s="14"/>
      <c r="H83" s="14"/>
      <c r="I83" s="14"/>
      <c r="J83" s="14"/>
      <c r="K83" s="14"/>
      <c r="L83" s="14"/>
      <c r="M83" s="14"/>
      <c r="N83" s="14"/>
      <c r="O83" s="14"/>
      <c r="P83" s="14"/>
      <c r="Q83" s="14"/>
      <c r="R83" s="14"/>
      <c r="S83" s="14"/>
      <c r="T83" s="14"/>
      <c r="U83" s="14"/>
    </row>
    <row r="84" spans="2:21" ht="12.75">
      <c r="B84" s="14"/>
      <c r="C84" s="14"/>
      <c r="D84" s="14"/>
      <c r="E84" s="14"/>
      <c r="F84" s="14"/>
      <c r="G84" s="14"/>
      <c r="H84" s="14"/>
      <c r="I84" s="14"/>
      <c r="J84" s="14"/>
      <c r="K84" s="14"/>
      <c r="L84" s="14"/>
      <c r="M84" s="14"/>
      <c r="N84" s="14"/>
      <c r="O84" s="14"/>
      <c r="P84" s="14"/>
      <c r="Q84" s="14"/>
      <c r="R84" s="14"/>
      <c r="S84" s="14"/>
      <c r="T84" s="14"/>
      <c r="U84" s="14"/>
    </row>
    <row r="85" spans="2:21" ht="12.75">
      <c r="B85" s="14"/>
      <c r="C85" s="14"/>
      <c r="D85" s="14"/>
      <c r="E85" s="14"/>
      <c r="F85" s="14"/>
      <c r="G85" s="14"/>
      <c r="H85" s="14"/>
      <c r="I85" s="14"/>
      <c r="J85" s="14"/>
      <c r="K85" s="14"/>
      <c r="L85" s="14"/>
      <c r="M85" s="14"/>
      <c r="N85" s="14"/>
      <c r="O85" s="14"/>
      <c r="P85" s="14"/>
      <c r="Q85" s="14"/>
      <c r="R85" s="14"/>
      <c r="S85" s="14"/>
      <c r="T85" s="14"/>
      <c r="U85" s="14"/>
    </row>
    <row r="86" spans="2:21" ht="12.75">
      <c r="B86" s="14"/>
      <c r="C86" s="14"/>
      <c r="D86" s="14"/>
      <c r="E86" s="14"/>
      <c r="F86" s="14"/>
      <c r="G86" s="14"/>
      <c r="H86" s="14"/>
      <c r="I86" s="14"/>
      <c r="J86" s="14"/>
      <c r="K86" s="14"/>
      <c r="L86" s="14"/>
      <c r="M86" s="14"/>
      <c r="N86" s="14"/>
      <c r="O86" s="14"/>
      <c r="P86" s="14"/>
      <c r="Q86" s="14"/>
      <c r="R86" s="14"/>
      <c r="S86" s="14"/>
      <c r="T86" s="14"/>
      <c r="U86" s="14"/>
    </row>
    <row r="87" spans="2:21" ht="12.75">
      <c r="B87" s="14"/>
      <c r="C87" s="14"/>
      <c r="D87" s="14"/>
      <c r="E87" s="14"/>
      <c r="F87" s="14"/>
      <c r="G87" s="14"/>
      <c r="H87" s="14"/>
      <c r="I87" s="14"/>
      <c r="J87" s="14"/>
      <c r="K87" s="14"/>
      <c r="L87" s="14"/>
      <c r="M87" s="14"/>
      <c r="N87" s="14"/>
      <c r="O87" s="14"/>
      <c r="P87" s="14"/>
      <c r="Q87" s="14"/>
      <c r="R87" s="14"/>
      <c r="S87" s="14"/>
      <c r="T87" s="14"/>
      <c r="U87" s="14"/>
    </row>
    <row r="88" spans="2:21" ht="12.75">
      <c r="B88" s="14"/>
      <c r="C88" s="14"/>
      <c r="D88" s="14"/>
      <c r="E88" s="14"/>
      <c r="F88" s="14"/>
      <c r="G88" s="14"/>
      <c r="H88" s="14"/>
      <c r="I88" s="14"/>
      <c r="J88" s="14"/>
      <c r="K88" s="14"/>
      <c r="L88" s="14"/>
      <c r="M88" s="14"/>
      <c r="N88" s="14"/>
      <c r="O88" s="14"/>
      <c r="P88" s="14"/>
      <c r="Q88" s="14"/>
      <c r="R88" s="14"/>
      <c r="S88" s="14"/>
      <c r="T88" s="14"/>
      <c r="U88" s="14"/>
    </row>
    <row r="89" spans="2:21" ht="12.75">
      <c r="B89" s="14"/>
      <c r="C89" s="14"/>
      <c r="D89" s="14"/>
      <c r="E89" s="14"/>
      <c r="F89" s="14"/>
      <c r="G89" s="14"/>
      <c r="H89" s="14"/>
      <c r="I89" s="14"/>
      <c r="J89" s="14"/>
      <c r="K89" s="14"/>
      <c r="L89" s="14"/>
      <c r="M89" s="14"/>
      <c r="N89" s="14"/>
      <c r="O89" s="14"/>
      <c r="P89" s="14"/>
      <c r="Q89" s="14"/>
      <c r="R89" s="14"/>
      <c r="S89" s="14"/>
      <c r="T89" s="14"/>
      <c r="U89" s="14"/>
    </row>
    <row r="90" spans="2:21" ht="12.75">
      <c r="B90" s="14"/>
      <c r="C90" s="14"/>
      <c r="D90" s="14"/>
      <c r="E90" s="14"/>
      <c r="F90" s="14"/>
      <c r="G90" s="14"/>
      <c r="H90" s="14"/>
      <c r="I90" s="14"/>
      <c r="J90" s="14"/>
      <c r="K90" s="14"/>
      <c r="L90" s="14"/>
      <c r="M90" s="14"/>
      <c r="N90" s="14"/>
      <c r="O90" s="14"/>
      <c r="P90" s="14"/>
      <c r="Q90" s="14"/>
      <c r="R90" s="14"/>
      <c r="S90" s="14"/>
      <c r="T90" s="14"/>
      <c r="U90" s="14"/>
    </row>
    <row r="91" spans="2:21" ht="12.75">
      <c r="B91" s="14"/>
      <c r="C91" s="14"/>
      <c r="D91" s="14"/>
      <c r="E91" s="14"/>
      <c r="F91" s="14"/>
      <c r="G91" s="14"/>
      <c r="H91" s="14"/>
      <c r="I91" s="14"/>
      <c r="J91" s="14"/>
      <c r="K91" s="14"/>
      <c r="L91" s="14"/>
      <c r="M91" s="14"/>
      <c r="N91" s="14"/>
      <c r="O91" s="14"/>
      <c r="P91" s="14"/>
      <c r="Q91" s="14"/>
      <c r="R91" s="14"/>
      <c r="S91" s="14"/>
      <c r="T91" s="14"/>
      <c r="U91" s="14"/>
    </row>
    <row r="92" spans="2:21" ht="12.75">
      <c r="B92" s="14"/>
      <c r="C92" s="14"/>
      <c r="D92" s="14"/>
      <c r="E92" s="14"/>
      <c r="F92" s="14"/>
      <c r="G92" s="14"/>
      <c r="H92" s="14"/>
      <c r="I92" s="14"/>
      <c r="J92" s="14"/>
      <c r="K92" s="14"/>
      <c r="L92" s="14"/>
      <c r="M92" s="14"/>
      <c r="N92" s="14"/>
      <c r="O92" s="14"/>
      <c r="P92" s="14"/>
      <c r="Q92" s="14"/>
      <c r="R92" s="14"/>
      <c r="S92" s="14"/>
      <c r="T92" s="14"/>
      <c r="U92" s="14"/>
    </row>
    <row r="93" spans="2:21" ht="12.75">
      <c r="B93" s="14"/>
      <c r="C93" s="14"/>
      <c r="D93" s="14"/>
      <c r="E93" s="14"/>
      <c r="F93" s="14"/>
      <c r="G93" s="14"/>
      <c r="H93" s="14"/>
      <c r="I93" s="14"/>
      <c r="J93" s="14"/>
      <c r="K93" s="14"/>
      <c r="L93" s="14"/>
      <c r="M93" s="14"/>
      <c r="N93" s="14"/>
      <c r="O93" s="14"/>
      <c r="P93" s="14"/>
      <c r="Q93" s="14"/>
      <c r="R93" s="14"/>
      <c r="S93" s="14"/>
      <c r="T93" s="14"/>
      <c r="U93" s="14"/>
    </row>
    <row r="94" spans="2:21" ht="12.75">
      <c r="B94" s="14"/>
      <c r="C94" s="14"/>
      <c r="D94" s="14"/>
      <c r="E94" s="14"/>
      <c r="F94" s="14"/>
      <c r="G94" s="14"/>
      <c r="H94" s="14"/>
      <c r="I94" s="14"/>
      <c r="J94" s="14"/>
      <c r="K94" s="14"/>
      <c r="L94" s="14"/>
      <c r="M94" s="14"/>
      <c r="N94" s="14"/>
      <c r="O94" s="14"/>
      <c r="P94" s="14"/>
      <c r="Q94" s="14"/>
      <c r="R94" s="14"/>
      <c r="S94" s="14"/>
      <c r="T94" s="14"/>
      <c r="U94" s="14"/>
    </row>
    <row r="95" spans="2:21" ht="12.75">
      <c r="B95" s="14"/>
      <c r="C95" s="14"/>
      <c r="D95" s="14"/>
      <c r="E95" s="14"/>
      <c r="F95" s="14"/>
      <c r="G95" s="14"/>
      <c r="H95" s="14"/>
      <c r="I95" s="14"/>
      <c r="J95" s="14"/>
      <c r="K95" s="14"/>
      <c r="L95" s="14"/>
      <c r="M95" s="14"/>
      <c r="N95" s="14"/>
      <c r="O95" s="14"/>
      <c r="P95" s="14"/>
      <c r="Q95" s="14"/>
      <c r="R95" s="14"/>
      <c r="S95" s="14"/>
      <c r="T95" s="14"/>
      <c r="U95" s="14"/>
    </row>
    <row r="96" spans="2:21" ht="12.75">
      <c r="B96" s="14"/>
      <c r="C96" s="14"/>
      <c r="D96" s="14"/>
      <c r="E96" s="14"/>
      <c r="F96" s="14"/>
      <c r="G96" s="14"/>
      <c r="H96" s="14"/>
      <c r="I96" s="14"/>
      <c r="J96" s="14"/>
      <c r="K96" s="14"/>
      <c r="L96" s="14"/>
      <c r="M96" s="14"/>
      <c r="N96" s="14"/>
      <c r="O96" s="14"/>
      <c r="P96" s="14"/>
      <c r="Q96" s="14"/>
      <c r="R96" s="14"/>
      <c r="S96" s="14"/>
      <c r="T96" s="14"/>
      <c r="U96" s="14"/>
    </row>
    <row r="97" spans="2:21" ht="12.75">
      <c r="B97" s="14"/>
      <c r="C97" s="14"/>
      <c r="D97" s="14"/>
      <c r="E97" s="14"/>
      <c r="F97" s="14"/>
      <c r="G97" s="14"/>
      <c r="H97" s="14"/>
      <c r="I97" s="14"/>
      <c r="J97" s="14"/>
      <c r="K97" s="14"/>
      <c r="L97" s="14"/>
      <c r="M97" s="14"/>
      <c r="N97" s="14"/>
      <c r="O97" s="14"/>
      <c r="P97" s="14"/>
      <c r="Q97" s="14"/>
      <c r="R97" s="14"/>
      <c r="S97" s="14"/>
      <c r="T97" s="14"/>
      <c r="U97" s="14"/>
    </row>
    <row r="98" spans="2:21" ht="12.75">
      <c r="B98" s="14"/>
      <c r="C98" s="14"/>
      <c r="D98" s="14"/>
      <c r="E98" s="14"/>
      <c r="F98" s="14"/>
      <c r="G98" s="14"/>
      <c r="H98" s="14"/>
      <c r="I98" s="14"/>
      <c r="J98" s="14"/>
      <c r="K98" s="14"/>
      <c r="L98" s="14"/>
      <c r="M98" s="14"/>
      <c r="N98" s="14"/>
      <c r="O98" s="14"/>
      <c r="P98" s="14"/>
      <c r="Q98" s="14"/>
      <c r="R98" s="14"/>
      <c r="S98" s="14"/>
      <c r="T98" s="14"/>
      <c r="U98" s="14"/>
    </row>
    <row r="99" spans="2:21" ht="12.75">
      <c r="B99" s="14"/>
      <c r="C99" s="14"/>
      <c r="D99" s="14"/>
      <c r="E99" s="14"/>
      <c r="F99" s="14"/>
      <c r="G99" s="14"/>
      <c r="H99" s="14"/>
      <c r="I99" s="14"/>
      <c r="J99" s="14"/>
      <c r="K99" s="14"/>
      <c r="L99" s="14"/>
      <c r="M99" s="14"/>
      <c r="N99" s="14"/>
      <c r="O99" s="14"/>
      <c r="P99" s="14"/>
      <c r="Q99" s="14"/>
      <c r="R99" s="14"/>
      <c r="S99" s="14"/>
      <c r="T99" s="14"/>
      <c r="U99" s="14"/>
    </row>
    <row r="100" spans="2:21" ht="12.75">
      <c r="B100" s="14"/>
      <c r="C100" s="14"/>
      <c r="D100" s="14"/>
      <c r="E100" s="14"/>
      <c r="F100" s="14"/>
      <c r="G100" s="14"/>
      <c r="H100" s="14"/>
      <c r="I100" s="14"/>
      <c r="J100" s="14"/>
      <c r="K100" s="14"/>
      <c r="L100" s="14"/>
      <c r="M100" s="14"/>
      <c r="N100" s="14"/>
      <c r="O100" s="14"/>
      <c r="P100" s="14"/>
      <c r="Q100" s="14"/>
      <c r="R100" s="14"/>
      <c r="S100" s="14"/>
      <c r="T100" s="14"/>
      <c r="U100" s="14"/>
    </row>
    <row r="101" spans="2:21" ht="12.75">
      <c r="B101" s="14"/>
      <c r="C101" s="14"/>
      <c r="D101" s="14"/>
      <c r="E101" s="14"/>
      <c r="F101" s="14"/>
      <c r="G101" s="14"/>
      <c r="H101" s="14"/>
      <c r="I101" s="14"/>
      <c r="J101" s="14"/>
      <c r="K101" s="14"/>
      <c r="L101" s="14"/>
      <c r="M101" s="14"/>
      <c r="N101" s="14"/>
      <c r="O101" s="14"/>
      <c r="P101" s="14"/>
      <c r="Q101" s="14"/>
      <c r="R101" s="14"/>
      <c r="S101" s="14"/>
      <c r="T101" s="14"/>
      <c r="U101" s="14"/>
    </row>
    <row r="102" spans="2:21" ht="12.75">
      <c r="B102" s="14"/>
      <c r="C102" s="14"/>
      <c r="D102" s="14"/>
      <c r="E102" s="14"/>
      <c r="F102" s="14"/>
      <c r="G102" s="14"/>
      <c r="H102" s="14"/>
      <c r="I102" s="14"/>
      <c r="J102" s="14"/>
      <c r="K102" s="14"/>
      <c r="L102" s="14"/>
      <c r="M102" s="14"/>
      <c r="N102" s="14"/>
      <c r="O102" s="14"/>
      <c r="P102" s="14"/>
      <c r="Q102" s="14"/>
      <c r="R102" s="14"/>
      <c r="S102" s="14"/>
      <c r="T102" s="14"/>
      <c r="U102" s="14"/>
    </row>
    <row r="103" spans="2:21" ht="12.75">
      <c r="B103" s="14"/>
      <c r="C103" s="14"/>
      <c r="D103" s="14"/>
      <c r="E103" s="14"/>
      <c r="F103" s="14"/>
      <c r="G103" s="14"/>
      <c r="H103" s="14"/>
      <c r="I103" s="14"/>
      <c r="J103" s="14"/>
      <c r="K103" s="14"/>
      <c r="L103" s="14"/>
      <c r="M103" s="14"/>
      <c r="N103" s="14"/>
      <c r="O103" s="14"/>
      <c r="P103" s="14"/>
      <c r="Q103" s="14"/>
      <c r="R103" s="14"/>
      <c r="S103" s="14"/>
      <c r="T103" s="14"/>
      <c r="U103" s="14"/>
    </row>
    <row r="104" spans="2:21" ht="12.75">
      <c r="B104" s="14"/>
      <c r="C104" s="14"/>
      <c r="D104" s="14"/>
      <c r="E104" s="14"/>
      <c r="F104" s="14"/>
      <c r="G104" s="14"/>
      <c r="H104" s="14"/>
      <c r="I104" s="14"/>
      <c r="J104" s="14"/>
      <c r="K104" s="14"/>
      <c r="L104" s="14"/>
      <c r="M104" s="14"/>
      <c r="N104" s="14"/>
      <c r="O104" s="14"/>
      <c r="P104" s="14"/>
      <c r="Q104" s="14"/>
      <c r="R104" s="14"/>
      <c r="S104" s="14"/>
      <c r="T104" s="14"/>
      <c r="U104" s="14"/>
    </row>
    <row r="105" spans="2:21" ht="12.75">
      <c r="B105" s="14"/>
      <c r="C105" s="14"/>
      <c r="D105" s="14"/>
      <c r="E105" s="14"/>
      <c r="F105" s="14"/>
      <c r="G105" s="14"/>
      <c r="H105" s="14"/>
      <c r="I105" s="14"/>
      <c r="J105" s="14"/>
      <c r="K105" s="14"/>
      <c r="L105" s="14"/>
      <c r="M105" s="14"/>
      <c r="N105" s="14"/>
      <c r="O105" s="14"/>
      <c r="P105" s="14"/>
      <c r="Q105" s="14"/>
      <c r="R105" s="14"/>
      <c r="S105" s="14"/>
      <c r="T105" s="14"/>
      <c r="U105" s="14"/>
    </row>
    <row r="106" spans="2:21" ht="12.75">
      <c r="B106" s="14"/>
      <c r="C106" s="14"/>
      <c r="D106" s="14"/>
      <c r="E106" s="14"/>
      <c r="F106" s="14"/>
      <c r="G106" s="14"/>
      <c r="H106" s="14"/>
      <c r="I106" s="14"/>
      <c r="J106" s="14"/>
      <c r="K106" s="14"/>
      <c r="L106" s="14"/>
      <c r="M106" s="14"/>
      <c r="N106" s="14"/>
      <c r="O106" s="14"/>
      <c r="P106" s="14"/>
      <c r="Q106" s="14"/>
      <c r="R106" s="14"/>
      <c r="S106" s="14"/>
      <c r="T106" s="14"/>
      <c r="U106" s="14"/>
    </row>
    <row r="107" spans="2:21" ht="12.75">
      <c r="B107" s="14"/>
      <c r="C107" s="14"/>
      <c r="D107" s="14"/>
      <c r="E107" s="14"/>
      <c r="F107" s="14"/>
      <c r="G107" s="14"/>
      <c r="H107" s="14"/>
      <c r="I107" s="14"/>
      <c r="J107" s="14"/>
      <c r="K107" s="14"/>
      <c r="L107" s="14"/>
      <c r="M107" s="14"/>
      <c r="N107" s="14"/>
      <c r="O107" s="14"/>
      <c r="P107" s="14"/>
      <c r="Q107" s="14"/>
      <c r="R107" s="14"/>
      <c r="S107" s="14"/>
      <c r="T107" s="14"/>
      <c r="U107" s="14"/>
    </row>
    <row r="108" spans="2:21" ht="12.75">
      <c r="B108" s="14"/>
      <c r="C108" s="14"/>
      <c r="D108" s="14"/>
      <c r="E108" s="14"/>
      <c r="F108" s="14"/>
      <c r="G108" s="14"/>
      <c r="H108" s="14"/>
      <c r="I108" s="14"/>
      <c r="J108" s="14"/>
      <c r="K108" s="14"/>
      <c r="L108" s="14"/>
      <c r="M108" s="14"/>
      <c r="N108" s="14"/>
      <c r="O108" s="14"/>
      <c r="P108" s="14"/>
      <c r="Q108" s="14"/>
      <c r="R108" s="14"/>
      <c r="S108" s="14"/>
      <c r="T108" s="14"/>
      <c r="U108" s="14"/>
    </row>
    <row r="109" spans="2:21" ht="12.75">
      <c r="B109" s="14"/>
      <c r="C109" s="14"/>
      <c r="D109" s="14"/>
      <c r="E109" s="14"/>
      <c r="F109" s="14"/>
      <c r="G109" s="14"/>
      <c r="H109" s="14"/>
      <c r="I109" s="14"/>
      <c r="J109" s="14"/>
      <c r="K109" s="14"/>
      <c r="L109" s="14"/>
      <c r="M109" s="14"/>
      <c r="N109" s="14"/>
      <c r="O109" s="14"/>
      <c r="P109" s="14"/>
      <c r="Q109" s="14"/>
      <c r="R109" s="14"/>
      <c r="S109" s="14"/>
      <c r="T109" s="14"/>
      <c r="U109" s="14"/>
    </row>
    <row r="110" spans="2:21" ht="12.75">
      <c r="B110" s="14"/>
      <c r="C110" s="14"/>
      <c r="D110" s="14"/>
      <c r="E110" s="14"/>
      <c r="F110" s="14"/>
      <c r="G110" s="14"/>
      <c r="H110" s="14"/>
      <c r="I110" s="14"/>
      <c r="J110" s="14"/>
      <c r="K110" s="14"/>
      <c r="L110" s="14"/>
      <c r="M110" s="14"/>
      <c r="N110" s="14"/>
      <c r="O110" s="14"/>
      <c r="P110" s="14"/>
      <c r="Q110" s="14"/>
      <c r="R110" s="14"/>
      <c r="S110" s="14"/>
      <c r="T110" s="14"/>
      <c r="U110" s="14"/>
    </row>
    <row r="111" spans="2:21" ht="12.75">
      <c r="B111" s="14"/>
      <c r="C111" s="14"/>
      <c r="D111" s="14"/>
      <c r="E111" s="14"/>
      <c r="F111" s="14"/>
      <c r="G111" s="14"/>
      <c r="H111" s="14"/>
      <c r="I111" s="14"/>
      <c r="J111" s="14"/>
      <c r="K111" s="14"/>
      <c r="L111" s="14"/>
      <c r="M111" s="14"/>
      <c r="N111" s="14"/>
      <c r="O111" s="14"/>
      <c r="P111" s="14"/>
      <c r="Q111" s="14"/>
      <c r="R111" s="14"/>
      <c r="S111" s="14"/>
      <c r="T111" s="14"/>
      <c r="U111" s="14"/>
    </row>
    <row r="112" spans="2:21" ht="12.75">
      <c r="B112" s="14"/>
      <c r="C112" s="14"/>
      <c r="D112" s="14"/>
      <c r="E112" s="14"/>
      <c r="F112" s="14"/>
      <c r="G112" s="14"/>
      <c r="H112" s="14"/>
      <c r="I112" s="14"/>
      <c r="J112" s="14"/>
      <c r="K112" s="14"/>
      <c r="L112" s="14"/>
      <c r="M112" s="14"/>
      <c r="N112" s="14"/>
      <c r="O112" s="14"/>
      <c r="P112" s="14"/>
      <c r="Q112" s="14"/>
      <c r="R112" s="14"/>
      <c r="S112" s="14"/>
      <c r="T112" s="14"/>
      <c r="U112" s="14"/>
    </row>
    <row r="113" spans="2:21" ht="12.75">
      <c r="B113" s="14"/>
      <c r="C113" s="14"/>
      <c r="D113" s="14"/>
      <c r="E113" s="14"/>
      <c r="F113" s="14"/>
      <c r="G113" s="14"/>
      <c r="H113" s="14"/>
      <c r="I113" s="14"/>
      <c r="J113" s="14"/>
      <c r="K113" s="14"/>
      <c r="L113" s="14"/>
      <c r="M113" s="14"/>
      <c r="N113" s="14"/>
      <c r="O113" s="14"/>
      <c r="P113" s="14"/>
      <c r="Q113" s="14"/>
      <c r="R113" s="14"/>
      <c r="S113" s="14"/>
      <c r="T113" s="14"/>
      <c r="U113" s="14"/>
    </row>
    <row r="114" spans="2:21" ht="12.75">
      <c r="B114" s="14"/>
      <c r="C114" s="14"/>
      <c r="D114" s="14"/>
      <c r="E114" s="14"/>
      <c r="F114" s="14"/>
      <c r="G114" s="14"/>
      <c r="H114" s="14"/>
      <c r="I114" s="14"/>
      <c r="J114" s="14"/>
      <c r="K114" s="14"/>
      <c r="L114" s="14"/>
      <c r="M114" s="14"/>
      <c r="N114" s="14"/>
      <c r="O114" s="14"/>
      <c r="P114" s="14"/>
      <c r="Q114" s="14"/>
      <c r="R114" s="14"/>
      <c r="S114" s="14"/>
      <c r="T114" s="14"/>
      <c r="U114" s="14"/>
    </row>
    <row r="115" spans="2:21" ht="12.75">
      <c r="B115" s="14"/>
      <c r="C115" s="14"/>
      <c r="D115" s="14"/>
      <c r="E115" s="14"/>
      <c r="F115" s="14"/>
      <c r="G115" s="14"/>
      <c r="H115" s="14"/>
      <c r="I115" s="14"/>
      <c r="J115" s="14"/>
      <c r="K115" s="14"/>
      <c r="L115" s="14"/>
      <c r="M115" s="14"/>
      <c r="N115" s="14"/>
      <c r="O115" s="14"/>
      <c r="P115" s="14"/>
      <c r="Q115" s="14"/>
      <c r="R115" s="14"/>
      <c r="S115" s="14"/>
      <c r="T115" s="14"/>
      <c r="U115" s="14"/>
    </row>
    <row r="116" spans="2:21" ht="12.75">
      <c r="B116" s="14"/>
      <c r="C116" s="14"/>
      <c r="D116" s="14"/>
      <c r="E116" s="14"/>
      <c r="F116" s="14"/>
      <c r="G116" s="14"/>
      <c r="H116" s="14"/>
      <c r="I116" s="14"/>
      <c r="J116" s="14"/>
      <c r="K116" s="14"/>
      <c r="L116" s="14"/>
      <c r="M116" s="14"/>
      <c r="N116" s="14"/>
      <c r="O116" s="14"/>
      <c r="P116" s="14"/>
      <c r="Q116" s="14"/>
      <c r="R116" s="14"/>
      <c r="S116" s="14"/>
      <c r="T116" s="14"/>
      <c r="U116" s="14"/>
    </row>
    <row r="117" spans="2:21" ht="12.75">
      <c r="B117" s="14"/>
      <c r="C117" s="14"/>
      <c r="D117" s="14"/>
      <c r="E117" s="14"/>
      <c r="F117" s="14"/>
      <c r="G117" s="14"/>
      <c r="H117" s="14"/>
      <c r="I117" s="14"/>
      <c r="J117" s="14"/>
      <c r="K117" s="14"/>
      <c r="L117" s="14"/>
      <c r="M117" s="14"/>
      <c r="N117" s="14"/>
      <c r="O117" s="14"/>
      <c r="P117" s="14"/>
      <c r="Q117" s="14"/>
      <c r="R117" s="14"/>
      <c r="S117" s="14"/>
      <c r="T117" s="14"/>
      <c r="U117" s="14"/>
    </row>
    <row r="118" spans="2:21" ht="12.75">
      <c r="B118" s="14"/>
      <c r="C118" s="14"/>
      <c r="D118" s="14"/>
      <c r="E118" s="14"/>
      <c r="F118" s="14"/>
      <c r="G118" s="14"/>
      <c r="H118" s="14"/>
      <c r="I118" s="14"/>
      <c r="J118" s="14"/>
      <c r="K118" s="14"/>
      <c r="L118" s="14"/>
      <c r="M118" s="14"/>
      <c r="N118" s="14"/>
      <c r="O118" s="14"/>
      <c r="P118" s="14"/>
      <c r="Q118" s="14"/>
      <c r="R118" s="14"/>
      <c r="S118" s="14"/>
      <c r="T118" s="14"/>
      <c r="U118" s="14"/>
    </row>
    <row r="119" spans="2:21" ht="12.75">
      <c r="B119" s="14"/>
      <c r="C119" s="14"/>
      <c r="D119" s="14"/>
      <c r="E119" s="14"/>
      <c r="F119" s="14"/>
      <c r="G119" s="14"/>
      <c r="H119" s="14"/>
      <c r="I119" s="14"/>
      <c r="J119" s="14"/>
      <c r="K119" s="14"/>
      <c r="L119" s="14"/>
      <c r="M119" s="14"/>
      <c r="N119" s="14"/>
      <c r="O119" s="14"/>
      <c r="P119" s="14"/>
      <c r="Q119" s="14"/>
      <c r="R119" s="14"/>
      <c r="S119" s="14"/>
      <c r="T119" s="14"/>
      <c r="U119" s="14"/>
    </row>
    <row r="120" spans="2:21" ht="12.75">
      <c r="B120" s="14"/>
      <c r="C120" s="14"/>
      <c r="D120" s="14"/>
      <c r="E120" s="14"/>
      <c r="F120" s="14"/>
      <c r="G120" s="14"/>
      <c r="H120" s="14"/>
      <c r="I120" s="14"/>
      <c r="J120" s="14"/>
      <c r="K120" s="14"/>
      <c r="L120" s="14"/>
      <c r="M120" s="14"/>
      <c r="N120" s="14"/>
      <c r="O120" s="14"/>
      <c r="P120" s="14"/>
      <c r="Q120" s="14"/>
      <c r="R120" s="14"/>
      <c r="S120" s="14"/>
      <c r="T120" s="14"/>
      <c r="U120" s="14"/>
    </row>
  </sheetData>
  <mergeCells count="1">
    <mergeCell ref="B31:D31"/>
  </mergeCells>
  <conditionalFormatting sqref="C12">
    <cfRule type="cellIs" priority="1" dxfId="0" operator="lessThan" stopIfTrue="1">
      <formula>-0.5</formula>
    </cfRule>
    <cfRule type="cellIs" priority="2" dxfId="1" operator="greaterThan" stopIfTrue="1">
      <formula>0.5</formula>
    </cfRule>
    <cfRule type="cellIs" priority="3" dxfId="2" operator="between" stopIfTrue="1">
      <formula>-0.5</formula>
      <formula>0.5</formula>
    </cfRule>
  </conditionalFormatting>
  <printOptions/>
  <pageMargins left="0.75" right="0.75" top="0.75" bottom="1" header="0.5" footer="0.5"/>
  <pageSetup fitToHeight="1" fitToWidth="1" horizontalDpi="300" verticalDpi="300" orientation="portrait" r:id="rId1"/>
  <headerFooter alignWithMargins="0">
    <oddHeader>&amp;L&amp;D   &amp;T&amp;R&amp;F  :  &amp;A</oddHeader>
  </headerFooter>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E34" sqref="E34"/>
    </sheetView>
  </sheetViews>
  <sheetFormatPr defaultColWidth="9.140625" defaultRowHeight="12.75"/>
  <cols>
    <col min="1" max="1" width="15.7109375" style="0" bestFit="1" customWidth="1"/>
    <col min="2" max="2" width="11.8515625" style="0" bestFit="1" customWidth="1"/>
    <col min="3" max="3" width="21.57421875" style="0" bestFit="1" customWidth="1"/>
    <col min="4" max="4" width="9.7109375" style="0" bestFit="1" customWidth="1"/>
    <col min="5" max="5" width="15.421875" style="0" bestFit="1" customWidth="1"/>
    <col min="6" max="6" width="9.57421875" style="0" bestFit="1" customWidth="1"/>
  </cols>
  <sheetData>
    <row r="1" spans="1:6" ht="13.5" thickBot="1">
      <c r="A1" s="7" t="s">
        <v>28</v>
      </c>
      <c r="B1" s="7" t="s">
        <v>24</v>
      </c>
      <c r="C1" s="7" t="s">
        <v>47</v>
      </c>
      <c r="D1" s="7" t="s">
        <v>25</v>
      </c>
      <c r="E1" s="7" t="s">
        <v>27</v>
      </c>
      <c r="F1" s="7" t="s">
        <v>26</v>
      </c>
    </row>
    <row r="2" spans="1:6" ht="12.75">
      <c r="A2" s="3">
        <v>32</v>
      </c>
      <c r="B2" s="4">
        <v>0.1</v>
      </c>
      <c r="C2" s="3">
        <v>5</v>
      </c>
      <c r="D2" s="4">
        <v>0.3</v>
      </c>
      <c r="E2" s="3">
        <v>5</v>
      </c>
      <c r="F2" s="4">
        <v>0.7</v>
      </c>
    </row>
    <row r="3" spans="1:6" ht="12.75">
      <c r="A3" s="3">
        <v>37</v>
      </c>
      <c r="B3" s="4">
        <v>0.1</v>
      </c>
      <c r="C3" s="3">
        <v>25</v>
      </c>
      <c r="D3" s="4">
        <v>0.1</v>
      </c>
      <c r="E3" s="3">
        <v>25</v>
      </c>
      <c r="F3" s="4">
        <v>1.4</v>
      </c>
    </row>
    <row r="4" spans="1:6" ht="12.75">
      <c r="A4" s="3">
        <v>46</v>
      </c>
      <c r="B4" s="4">
        <v>0.2</v>
      </c>
      <c r="C4" s="3">
        <v>50</v>
      </c>
      <c r="D4" s="4">
        <v>1.3</v>
      </c>
      <c r="E4" s="3">
        <v>50</v>
      </c>
      <c r="F4" s="4">
        <v>1.7</v>
      </c>
    </row>
    <row r="5" spans="1:6" ht="12.75">
      <c r="A5" s="3">
        <v>53</v>
      </c>
      <c r="B5" s="4">
        <v>0.3</v>
      </c>
      <c r="C5" s="3">
        <v>75</v>
      </c>
      <c r="D5" s="4">
        <v>1.5</v>
      </c>
      <c r="E5" s="3">
        <v>75</v>
      </c>
      <c r="F5" s="4">
        <v>1.9</v>
      </c>
    </row>
    <row r="6" spans="1:6" ht="12.75">
      <c r="A6" s="3">
        <v>60</v>
      </c>
      <c r="B6" s="4">
        <v>0.4</v>
      </c>
      <c r="C6" s="3">
        <v>100</v>
      </c>
      <c r="D6" s="4">
        <v>1.6</v>
      </c>
      <c r="E6" s="3">
        <v>100</v>
      </c>
      <c r="F6" s="4">
        <v>2</v>
      </c>
    </row>
    <row r="7" spans="1:6" ht="12.75">
      <c r="A7" s="3">
        <v>66</v>
      </c>
      <c r="B7" s="4">
        <v>0.5</v>
      </c>
      <c r="C7" s="3">
        <v>150</v>
      </c>
      <c r="D7" s="4">
        <v>1.8</v>
      </c>
      <c r="E7" s="3">
        <v>150</v>
      </c>
      <c r="F7" s="4">
        <v>2.2</v>
      </c>
    </row>
    <row r="8" spans="1:6" ht="12.75">
      <c r="A8" s="3">
        <v>76</v>
      </c>
      <c r="B8" s="4">
        <v>0.6</v>
      </c>
      <c r="C8" s="3">
        <v>200</v>
      </c>
      <c r="D8" s="4">
        <v>1.9</v>
      </c>
      <c r="E8" s="3">
        <v>200</v>
      </c>
      <c r="F8" s="4">
        <v>2.3</v>
      </c>
    </row>
    <row r="9" spans="1:6" ht="12.75">
      <c r="A9" s="3">
        <v>84</v>
      </c>
      <c r="B9" s="4">
        <v>0.7</v>
      </c>
      <c r="C9" s="3">
        <v>300</v>
      </c>
      <c r="D9" s="4">
        <v>2.1</v>
      </c>
      <c r="E9" s="3">
        <v>300</v>
      </c>
      <c r="F9" s="4">
        <v>2.5</v>
      </c>
    </row>
    <row r="10" spans="1:6" ht="12.75">
      <c r="A10" s="3">
        <v>94</v>
      </c>
      <c r="B10" s="4">
        <v>0.8</v>
      </c>
      <c r="C10" s="3">
        <v>400</v>
      </c>
      <c r="D10" s="4">
        <v>2.2</v>
      </c>
      <c r="E10" s="3">
        <v>400</v>
      </c>
      <c r="F10" s="4">
        <v>2.6</v>
      </c>
    </row>
    <row r="11" spans="1:6" ht="12.75">
      <c r="A11" s="3">
        <v>105</v>
      </c>
      <c r="B11" s="4">
        <v>0.9</v>
      </c>
      <c r="C11" s="3">
        <v>800</v>
      </c>
      <c r="D11" s="4">
        <v>2.5</v>
      </c>
      <c r="E11" s="3">
        <v>800</v>
      </c>
      <c r="F11" s="4">
        <v>2.9</v>
      </c>
    </row>
    <row r="12" spans="1:6" ht="13.5" thickBot="1">
      <c r="A12" s="5">
        <v>128</v>
      </c>
      <c r="B12" s="6">
        <v>1</v>
      </c>
      <c r="C12" s="5">
        <v>1000</v>
      </c>
      <c r="D12" s="6">
        <v>2.6</v>
      </c>
      <c r="E12" s="5">
        <v>1000</v>
      </c>
      <c r="F12" s="6">
        <v>3</v>
      </c>
    </row>
    <row r="13" spans="1:6" ht="12.75">
      <c r="A13" s="2"/>
      <c r="B13" s="1"/>
      <c r="C13" s="1"/>
      <c r="D13" s="1"/>
      <c r="E13" s="1"/>
      <c r="F13" s="1"/>
    </row>
    <row r="14" spans="1:6" ht="12.75">
      <c r="A14" s="1"/>
      <c r="B14" s="1"/>
      <c r="C14" s="1"/>
      <c r="D14" s="1"/>
      <c r="E14" s="1"/>
      <c r="F14" s="1"/>
    </row>
    <row r="36" ht="12.75">
      <c r="I36" t="s">
        <v>29</v>
      </c>
    </row>
    <row r="37" ht="12.75">
      <c r="I37" t="s">
        <v>30</v>
      </c>
    </row>
    <row r="38" spans="8:10" ht="12.75">
      <c r="H38">
        <v>2</v>
      </c>
      <c r="I38">
        <f>0.3944*LN(H38)-0.2553</f>
        <v>0.018077248012842384</v>
      </c>
      <c r="J38">
        <f>0.4943*LN(H38)-0.7661</f>
        <v>-0.42347734864921904</v>
      </c>
    </row>
    <row r="39" spans="8:10" ht="12.75">
      <c r="H39">
        <v>25</v>
      </c>
      <c r="I39">
        <f>0.3944*LN(H39)-0.2553</f>
        <v>1.014224625328018</v>
      </c>
      <c r="J39">
        <f>0.4943*LN(H39)-0.7661</f>
        <v>0.8249903202323516</v>
      </c>
    </row>
    <row r="40" spans="8:10" ht="12.75">
      <c r="H40">
        <v>50</v>
      </c>
      <c r="I40">
        <f>0.3944*LN(H40)-0.2553</f>
        <v>1.2876018733408605</v>
      </c>
      <c r="J40">
        <f>0.4943*LN(H40)-0.7661</f>
        <v>1.1676129715831327</v>
      </c>
    </row>
    <row r="41" spans="8:10" ht="12.75">
      <c r="H41">
        <v>200</v>
      </c>
      <c r="I41">
        <f>0.3944*LN(H41)-0.2553</f>
        <v>1.8343563693665454</v>
      </c>
      <c r="J41">
        <f>0.4943*LN(H41)-0.7661</f>
        <v>1.8528582742846946</v>
      </c>
    </row>
    <row r="42" spans="8:10" ht="12.75">
      <c r="H42">
        <v>400</v>
      </c>
      <c r="I42">
        <f>0.3944*LN(H42)-0.2553</f>
        <v>2.1077336173793877</v>
      </c>
      <c r="J42">
        <f>0.4943*LN(H42)-0.7661</f>
        <v>2.1954809256354757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Langelier saturation index calculator</dc:title>
  <dc:subject/>
  <dc:creator>John Christopher Zastrow</dc:creator>
  <cp:keywords>pool chemistry</cp:keywords>
  <dc:description/>
  <cp:lastModifiedBy>John Zastrow</cp:lastModifiedBy>
  <cp:lastPrinted>2001-11-23T16:00:50Z</cp:lastPrinted>
  <dcterms:created xsi:type="dcterms:W3CDTF">2001-11-22T06:39:43Z</dcterms:created>
  <dcterms:modified xsi:type="dcterms:W3CDTF">2001-11-23T16:00:52Z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